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14370" windowHeight="4365"/>
  </bookViews>
  <sheets>
    <sheet name="1.04 Notice" sheetId="1" r:id="rId1"/>
    <sheet name="1.04 Graph 1 " sheetId="2" r:id="rId2"/>
    <sheet name="1.04 Graph 2 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'[1]C4.4'!$A$6:$G$25</definedName>
    <definedName name="a" localSheetId="1">#REF!</definedName>
    <definedName name="a" localSheetId="2">#REF!</definedName>
    <definedName name="a">#REF!</definedName>
    <definedName name="body" localSheetId="1">#REF!</definedName>
    <definedName name="body" localSheetId="2">#REF!</definedName>
    <definedName name="body">#REF!</definedName>
    <definedName name="calcul">'[2]Calcul_B1.1'!$A$1:$L$37</definedName>
    <definedName name="corse" localSheetId="1">#REF!</definedName>
    <definedName name="corse" localSheetId="2">#REF!</definedName>
    <definedName name="corse">#REF!</definedName>
    <definedName name="countries" localSheetId="1">#REF!</definedName>
    <definedName name="countries" localSheetId="2">#REF!</definedName>
    <definedName name="countries">#REF!</definedName>
    <definedName name="date_de_MAJ">'[3]Sommaire 2022'!$E$9</definedName>
    <definedName name="donnee">[4]entreprises_insee!$A$5:$C$22</definedName>
    <definedName name="ee">[5]entreprises_insee!$A$23:$A$23</definedName>
    <definedName name="ETAB" localSheetId="1">#REF!</definedName>
    <definedName name="ETAB" localSheetId="2">#REF!</definedName>
    <definedName name="ETAB">#REF!</definedName>
    <definedName name="feuil1" localSheetId="2">#REF!</definedName>
    <definedName name="feuil1">#REF!</definedName>
    <definedName name="Le_système_éducatif_en_Corse" localSheetId="1">#REF!</definedName>
    <definedName name="Le_système_éducatif_en_Corse" localSheetId="2">#REF!</definedName>
    <definedName name="Le_système_éducatif_en_Corse" localSheetId="0">#REF!</definedName>
    <definedName name="Le_système_éducatif_en_Corse">#REF!</definedName>
    <definedName name="note">[4]entreprises_insee!$A$23:$A$23</definedName>
    <definedName name="p5_age">[6]E6C3NAGE!$A$1:$D$55</definedName>
    <definedName name="p5nr">[7]E6C3NE!$A$1:$AC$43</definedName>
    <definedName name="POpula">[8]POpula!$A$1:$I$1559</definedName>
    <definedName name="source">[4]entreprises_insee!$A$24</definedName>
    <definedName name="Template_Y1" localSheetId="1">#REF!</definedName>
    <definedName name="Template_Y1" localSheetId="2">#REF!</definedName>
    <definedName name="Template_Y1">#REF!</definedName>
    <definedName name="Template_Y10" localSheetId="1">#REF!</definedName>
    <definedName name="Template_Y10" localSheetId="2">#REF!</definedName>
    <definedName name="Template_Y10">#REF!</definedName>
    <definedName name="Template_Y2" localSheetId="1">#REF!</definedName>
    <definedName name="Template_Y2" localSheetId="2">#REF!</definedName>
    <definedName name="Template_Y2">#REF!</definedName>
    <definedName name="Template_Y3" localSheetId="1">#REF!</definedName>
    <definedName name="Template_Y3" localSheetId="2">#REF!</definedName>
    <definedName name="Template_Y3">#REF!</definedName>
    <definedName name="Template_Y4" localSheetId="1">#REF!</definedName>
    <definedName name="Template_Y4" localSheetId="2">#REF!</definedName>
    <definedName name="Template_Y4">#REF!</definedName>
    <definedName name="Template_Y5" localSheetId="1">#REF!</definedName>
    <definedName name="Template_Y5" localSheetId="2">#REF!</definedName>
    <definedName name="Template_Y5">#REF!</definedName>
    <definedName name="Template_Y6" localSheetId="1">#REF!</definedName>
    <definedName name="Template_Y6" localSheetId="2">#REF!</definedName>
    <definedName name="Template_Y6">#REF!</definedName>
    <definedName name="Template_Y7" localSheetId="1">#REF!</definedName>
    <definedName name="Template_Y7" localSheetId="2">#REF!</definedName>
    <definedName name="Template_Y7">#REF!</definedName>
    <definedName name="Template_Y8" localSheetId="1">#REF!</definedName>
    <definedName name="Template_Y8" localSheetId="2">#REF!</definedName>
    <definedName name="Template_Y8">#REF!</definedName>
    <definedName name="Template_Y9" localSheetId="1">#REF!</definedName>
    <definedName name="Template_Y9" localSheetId="2">#REF!</definedName>
    <definedName name="Template_Y9">#REF!</definedName>
    <definedName name="Theme" localSheetId="1">#REF!</definedName>
    <definedName name="Theme" localSheetId="2">#REF!</definedName>
    <definedName name="Theme" localSheetId="0">#REF!</definedName>
    <definedName name="Theme">#REF!</definedName>
    <definedName name="unite">[4]entreprises_insee!$C$4</definedName>
    <definedName name="Univ">[5]entreprises_insee!$A$23:$A$23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D16" i="4"/>
  <c r="D51" i="4"/>
  <c r="E51" i="4"/>
  <c r="F51" i="4"/>
  <c r="G51" i="4"/>
  <c r="H51" i="4"/>
  <c r="I51" i="4"/>
  <c r="J51" i="4"/>
  <c r="D52" i="4"/>
  <c r="E52" i="4"/>
  <c r="F52" i="4"/>
  <c r="G52" i="4"/>
  <c r="H52" i="4"/>
  <c r="I52" i="4"/>
  <c r="J52" i="4"/>
  <c r="D58" i="4"/>
  <c r="E58" i="4"/>
  <c r="F58" i="4"/>
  <c r="G58" i="4"/>
  <c r="H58" i="4"/>
  <c r="I58" i="4"/>
  <c r="J58" i="4"/>
  <c r="K58" i="4"/>
  <c r="D59" i="4"/>
  <c r="E59" i="4"/>
  <c r="F59" i="4"/>
  <c r="G59" i="4"/>
  <c r="H59" i="4"/>
  <c r="I59" i="4"/>
  <c r="J59" i="4"/>
  <c r="K59" i="4"/>
  <c r="J65" i="4"/>
  <c r="J14" i="2" l="1"/>
  <c r="A3" i="2" l="1"/>
  <c r="A4" i="2"/>
  <c r="D14" i="2"/>
  <c r="F15" i="2" s="1"/>
  <c r="L14" i="2"/>
  <c r="J15" i="2"/>
  <c r="L15" i="2"/>
  <c r="J16" i="2"/>
  <c r="L16" i="2"/>
  <c r="D17" i="2"/>
  <c r="J17" i="2"/>
  <c r="L17" i="2"/>
  <c r="J18" i="2"/>
  <c r="L18" i="2"/>
  <c r="J19" i="2"/>
  <c r="L19" i="2"/>
  <c r="J20" i="2"/>
  <c r="L20" i="2"/>
  <c r="D22" i="2"/>
  <c r="D15" i="2" l="1"/>
  <c r="E15" i="2"/>
</calcChain>
</file>

<file path=xl/sharedStrings.xml><?xml version="1.0" encoding="utf-8"?>
<sst xmlns="http://schemas.openxmlformats.org/spreadsheetml/2006/main" count="108" uniqueCount="83">
  <si>
    <t>Statistiques locales - insee.fr</t>
  </si>
  <si>
    <t>Source</t>
  </si>
  <si>
    <t>[2] Population non-scolarisée de 15 ans et plus</t>
  </si>
  <si>
    <t>[1] Population</t>
  </si>
  <si>
    <t>Sommaire</t>
  </si>
  <si>
    <t>Comparaison Corse du sud et Haute Corse</t>
  </si>
  <si>
    <t>Comparaison Corse et France métropolitaine</t>
  </si>
  <si>
    <t>Dossiers complets : région de Corse, département de Corse du sud et de Haute Corse</t>
  </si>
  <si>
    <t>La Corse en bref</t>
  </si>
  <si>
    <t>L'essentiel sur… la Corse</t>
  </si>
  <si>
    <t>Il met à disposition des données et des indicateurs à différents niveaux géographiques dont :</t>
  </si>
  <si>
    <t>L’Institut national de la statistique et des études économiques (INSEE) collecte, produit, analyse et diffuse des informations sur l’économie et la société françaises.</t>
  </si>
  <si>
    <t>1.04 Les statistiques locales</t>
  </si>
  <si>
    <t>https://www.ac-corse.fr/l-academie-en-chiffres-123583</t>
  </si>
  <si>
    <t>Publication annuelle de la division de la prospective et des statistiques académiques (DPSA) de l'Académie de Corse.</t>
  </si>
  <si>
    <t>Repères statistiques corses</t>
  </si>
  <si>
    <t>SOMMAIRE</t>
  </si>
  <si>
    <t>DPSA, RSC 2024</t>
  </si>
  <si>
    <t>90 ans ou plus</t>
  </si>
  <si>
    <t>75 à 89 ans</t>
  </si>
  <si>
    <t>60 à 74 ans</t>
  </si>
  <si>
    <t>45 à 59 ans</t>
  </si>
  <si>
    <t>30 à 44 ans</t>
  </si>
  <si>
    <t>15 à 29 ans</t>
  </si>
  <si>
    <t>0 à 14 ans</t>
  </si>
  <si>
    <t>Hommes</t>
  </si>
  <si>
    <t>Homme</t>
  </si>
  <si>
    <t>Femmes</t>
  </si>
  <si>
    <t>Femme</t>
  </si>
  <si>
    <t>%</t>
  </si>
  <si>
    <t>Nb</t>
  </si>
  <si>
    <t>Corse du sud</t>
  </si>
  <si>
    <t>Haute-Corse</t>
  </si>
  <si>
    <t>Ensemble</t>
  </si>
  <si>
    <t>Autres personnes sans activité professionnelle</t>
  </si>
  <si>
    <t>Retraités</t>
  </si>
  <si>
    <t>Ouvriers</t>
  </si>
  <si>
    <t>Employés</t>
  </si>
  <si>
    <t>Professions intermédiaires</t>
  </si>
  <si>
    <t>Cadres et professions intellectuelles supérieures</t>
  </si>
  <si>
    <t>Artisans, commerçants, chefs d'entreprise</t>
  </si>
  <si>
    <t>Agriculteurs exploitants</t>
  </si>
  <si>
    <t>2B</t>
  </si>
  <si>
    <t>2A</t>
  </si>
  <si>
    <t>Diplôme de l'enseignement supérieur de niveau bac + 5 ou plus</t>
  </si>
  <si>
    <t>Diplôme de l'enseignement supérieur de niveau bac + 3 ou bac + 4</t>
  </si>
  <si>
    <t>Diplôme de l'enseignement supérieur de niveau bac + 2</t>
  </si>
  <si>
    <t>Baccalauréat, brevet professionnel ou équivalent</t>
  </si>
  <si>
    <t>CAP, BEP ou équivalent</t>
  </si>
  <si>
    <t>BEPC, brevet des collèges, DNB</t>
  </si>
  <si>
    <t>Aucun diplôme ou certificat d'études primaires</t>
  </si>
  <si>
    <t>Population de 15 ans ou plus selon la catégorie socioprofessionnelle</t>
  </si>
  <si>
    <t>Corse-du-Sud</t>
  </si>
  <si>
    <t>Bac + 5 ou plus</t>
  </si>
  <si>
    <t>Bac + 3 ou bac + 4</t>
  </si>
  <si>
    <t>Bac + 2</t>
  </si>
  <si>
    <t>Baccalauréat, brevet professionnel</t>
  </si>
  <si>
    <t>CAP, BEP</t>
  </si>
  <si>
    <t>DNB</t>
  </si>
  <si>
    <t>Aucun diplôme ou CEP</t>
  </si>
  <si>
    <t>Libellé</t>
  </si>
  <si>
    <t>Code</t>
  </si>
  <si>
    <t/>
  </si>
  <si>
    <t>Référentiel géographique : France par département</t>
  </si>
  <si>
    <t>Insee - Statistiques locales</t>
  </si>
  <si>
    <t>7 - Diplôme de l'enseignement supérieur de niveau bac + 5 ou plus</t>
  </si>
  <si>
    <t>6 - Diplôme de l'enseignement supérieur de niveau bac + 3 ou bac + 4</t>
  </si>
  <si>
    <t>5 - Diplôme de l'enseignement supérieur de niveau bac + 2</t>
  </si>
  <si>
    <t>4 - Baccalauréat, brevet professionnel ou équivalent</t>
  </si>
  <si>
    <t>3 - CAP, BEP ou équivalent</t>
  </si>
  <si>
    <t>2 - BEPC, brevet des collèges, DNB</t>
  </si>
  <si>
    <t>1 - Aucun diplôme ou certificat d'études primaires</t>
  </si>
  <si>
    <t>Estimations de la population au 1er janvier 2025 (en milliers)</t>
  </si>
  <si>
    <t>Naissances domiciliées en 2024</t>
  </si>
  <si>
    <t>Taux de natalité en 2024 (°/°°)</t>
  </si>
  <si>
    <t>Densité en habitant au  km² en 2022</t>
  </si>
  <si>
    <t>Espérance de vie à la naissance en 2024</t>
  </si>
  <si>
    <t>Décès domiciliés en 2024</t>
  </si>
  <si>
    <t>Taux de mortalité en 2024 (°/°°)</t>
  </si>
  <si>
    <t>Diplôme le plus élevé des 15 ans ou + non scolarisés 2022</t>
  </si>
  <si>
    <t>Source : Insee, RP2022 exploitation principale, géographie au 01/01/2025.</t>
  </si>
  <si>
    <t>Population 2022 de 15 ans ou plus selon la catégorie socioprofessionnelle</t>
  </si>
  <si>
    <t>DPSA, RSC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</si>
</sst>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9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3"/>
      <color theme="3"/>
      <name val="Arial"/>
      <family val="2"/>
    </font>
    <font>
      <u/>
      <sz val="10"/>
      <color theme="10"/>
      <name val="MS Sans Serif"/>
    </font>
    <font>
      <b/>
      <sz val="15"/>
      <color theme="3"/>
      <name val="Arial"/>
      <family val="2"/>
    </font>
    <font>
      <u/>
      <sz val="11"/>
      <color theme="10"/>
      <name val="Calibri"/>
      <family val="2"/>
      <scheme val="minor"/>
    </font>
    <font>
      <i/>
      <sz val="15"/>
      <color theme="4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sz val="15"/>
      <color theme="4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1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9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3" applyNumberFormat="0" applyFill="0" applyAlignment="0" applyProtection="0"/>
  </cellStyleXfs>
  <cellXfs count="58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2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/>
    <xf numFmtId="0" fontId="3" fillId="0" borderId="0" xfId="1" applyFont="1" applyFill="1" applyAlignment="1">
      <alignment vertical="center" wrapText="1"/>
    </xf>
    <xf numFmtId="0" fontId="2" fillId="0" borderId="0" xfId="2" quotePrefix="1" applyFont="1" applyBorder="1" applyAlignment="1">
      <alignment horizontal="left" vertical="center" indent="2"/>
    </xf>
    <xf numFmtId="0" fontId="2" fillId="0" borderId="0" xfId="2" applyFont="1" applyAlignment="1">
      <alignment horizontal="left" indent="2"/>
    </xf>
    <xf numFmtId="0" fontId="2" fillId="0" borderId="0" xfId="2" applyFont="1" applyAlignment="1">
      <alignment horizontal="left" wrapText="1" indent="2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2" xfId="3" applyAlignment="1">
      <alignment vertical="center" wrapText="1"/>
    </xf>
    <xf numFmtId="0" fontId="8" fillId="0" borderId="0" xfId="4" applyAlignment="1">
      <alignment vertical="center" wrapText="1"/>
    </xf>
    <xf numFmtId="0" fontId="1" fillId="0" borderId="0" xfId="5" applyFont="1" applyAlignment="1">
      <alignment horizontal="left" vertical="center" wrapText="1"/>
    </xf>
    <xf numFmtId="0" fontId="9" fillId="0" borderId="1" xfId="6"/>
    <xf numFmtId="14" fontId="6" fillId="0" borderId="0" xfId="1" applyNumberFormat="1" applyFont="1" applyAlignment="1">
      <alignment horizontal="right" wrapText="1"/>
    </xf>
    <xf numFmtId="0" fontId="10" fillId="0" borderId="0" xfId="7"/>
    <xf numFmtId="0" fontId="1" fillId="0" borderId="0" xfId="1" applyBorder="1"/>
    <xf numFmtId="0" fontId="11" fillId="0" borderId="0" xfId="5" applyFont="1" applyBorder="1"/>
    <xf numFmtId="0" fontId="12" fillId="0" borderId="0" xfId="8"/>
    <xf numFmtId="0" fontId="12" fillId="0" borderId="0" xfId="8" applyAlignment="1">
      <alignment wrapText="1"/>
    </xf>
    <xf numFmtId="9" fontId="0" fillId="0" borderId="0" xfId="9" applyFont="1"/>
    <xf numFmtId="0" fontId="12" fillId="0" borderId="0" xfId="8" applyAlignment="1">
      <alignment vertical="center"/>
    </xf>
    <xf numFmtId="0" fontId="13" fillId="0" borderId="0" xfId="8" applyFont="1" applyAlignment="1">
      <alignment vertical="center" wrapText="1"/>
    </xf>
    <xf numFmtId="164" fontId="14" fillId="0" borderId="0" xfId="8" applyNumberFormat="1" applyFont="1" applyFill="1" applyBorder="1" applyAlignment="1">
      <alignment horizontal="center" vertical="center"/>
    </xf>
    <xf numFmtId="0" fontId="12" fillId="0" borderId="0" xfId="8" applyBorder="1"/>
    <xf numFmtId="3" fontId="14" fillId="0" borderId="0" xfId="8" applyNumberFormat="1" applyFont="1" applyFill="1" applyBorder="1" applyAlignment="1">
      <alignment horizontal="center" vertical="center"/>
    </xf>
    <xf numFmtId="3" fontId="12" fillId="0" borderId="0" xfId="8" applyNumberFormat="1" applyAlignment="1">
      <alignment vertical="center"/>
    </xf>
    <xf numFmtId="165" fontId="15" fillId="0" borderId="0" xfId="9" applyNumberFormat="1" applyFont="1" applyFill="1" applyBorder="1" applyAlignment="1">
      <alignment horizontal="center" vertical="center"/>
    </xf>
    <xf numFmtId="3" fontId="16" fillId="0" borderId="0" xfId="8" applyNumberFormat="1" applyFont="1" applyFill="1" applyBorder="1" applyAlignment="1">
      <alignment horizontal="center" vertical="center"/>
    </xf>
    <xf numFmtId="0" fontId="12" fillId="0" borderId="0" xfId="8" applyBorder="1" applyAlignment="1">
      <alignment vertical="center"/>
    </xf>
    <xf numFmtId="164" fontId="16" fillId="0" borderId="0" xfId="8" applyNumberFormat="1" applyFont="1" applyFill="1" applyBorder="1" applyAlignment="1">
      <alignment horizontal="center" vertical="center"/>
    </xf>
    <xf numFmtId="0" fontId="18" fillId="0" borderId="0" xfId="10" applyFont="1" applyBorder="1" applyAlignment="1">
      <alignment vertical="center"/>
    </xf>
    <xf numFmtId="0" fontId="12" fillId="0" borderId="0" xfId="8" applyAlignment="1">
      <alignment vertical="center" wrapText="1"/>
    </xf>
    <xf numFmtId="0" fontId="9" fillId="0" borderId="1" xfId="6" applyAlignment="1"/>
    <xf numFmtId="0" fontId="19" fillId="0" borderId="0" xfId="7" applyFont="1" applyBorder="1"/>
    <xf numFmtId="0" fontId="20" fillId="0" borderId="0" xfId="8" applyFont="1"/>
    <xf numFmtId="0" fontId="20" fillId="0" borderId="0" xfId="8" applyFont="1" applyAlignment="1">
      <alignment wrapText="1"/>
    </xf>
    <xf numFmtId="165" fontId="20" fillId="0" borderId="0" xfId="9" applyNumberFormat="1" applyFont="1" applyAlignment="1">
      <alignment horizontal="left"/>
    </xf>
    <xf numFmtId="165" fontId="20" fillId="0" borderId="0" xfId="9" applyNumberFormat="1" applyFont="1"/>
    <xf numFmtId="0" fontId="21" fillId="0" borderId="0" xfId="8" applyFont="1" applyAlignment="1">
      <alignment vertical="center"/>
    </xf>
    <xf numFmtId="164" fontId="21" fillId="0" borderId="0" xfId="8" applyNumberFormat="1" applyFont="1" applyBorder="1" applyAlignment="1">
      <alignment horizontal="center" vertical="center"/>
    </xf>
    <xf numFmtId="0" fontId="22" fillId="0" borderId="0" xfId="8" applyFont="1" applyAlignment="1">
      <alignment vertical="center"/>
    </xf>
    <xf numFmtId="0" fontId="4" fillId="0" borderId="0" xfId="8" applyFont="1"/>
    <xf numFmtId="0" fontId="4" fillId="0" borderId="0" xfId="8" applyFont="1" applyAlignment="1">
      <alignment wrapText="1"/>
    </xf>
    <xf numFmtId="0" fontId="22" fillId="0" borderId="0" xfId="8" applyFont="1" applyBorder="1" applyAlignment="1">
      <alignment vertical="center"/>
    </xf>
    <xf numFmtId="9" fontId="4" fillId="0" borderId="0" xfId="9" applyFont="1"/>
    <xf numFmtId="3" fontId="22" fillId="0" borderId="0" xfId="8" applyNumberFormat="1" applyFont="1" applyBorder="1" applyAlignment="1">
      <alignment horizontal="center" vertical="center"/>
    </xf>
    <xf numFmtId="165" fontId="22" fillId="0" borderId="0" xfId="9" applyNumberFormat="1" applyFont="1" applyBorder="1" applyAlignment="1">
      <alignment horizontal="center" vertical="center"/>
    </xf>
    <xf numFmtId="3" fontId="14" fillId="0" borderId="0" xfId="8" applyNumberFormat="1" applyFont="1" applyBorder="1" applyAlignment="1">
      <alignment horizontal="center" vertical="center"/>
    </xf>
    <xf numFmtId="165" fontId="15" fillId="0" borderId="0" xfId="9" applyNumberFormat="1" applyFont="1" applyBorder="1" applyAlignment="1">
      <alignment horizontal="center" vertical="center"/>
    </xf>
    <xf numFmtId="3" fontId="16" fillId="0" borderId="0" xfId="8" applyNumberFormat="1" applyFont="1" applyBorder="1" applyAlignment="1">
      <alignment horizontal="center" vertical="center"/>
    </xf>
    <xf numFmtId="0" fontId="23" fillId="0" borderId="0" xfId="8" applyFont="1" applyAlignment="1">
      <alignment vertical="center" wrapText="1"/>
    </xf>
    <xf numFmtId="0" fontId="4" fillId="0" borderId="0" xfId="8" applyFont="1" applyAlignment="1"/>
    <xf numFmtId="0" fontId="14" fillId="0" borderId="0" xfId="8" applyFont="1"/>
    <xf numFmtId="0" fontId="13" fillId="0" borderId="0" xfId="8" applyFont="1" applyAlignment="1">
      <alignment horizontal="left" vertical="center" wrapText="1"/>
    </xf>
    <xf numFmtId="0" fontId="23" fillId="0" borderId="0" xfId="8" applyFont="1" applyAlignment="1">
      <alignment horizontal="center" vertical="center" wrapText="1"/>
    </xf>
  </cellXfs>
  <cellStyles count="11">
    <cellStyle name="Lien hypertexte" xfId="7" builtinId="8"/>
    <cellStyle name="Lien hypertexte 2" xfId="4"/>
    <cellStyle name="Lien hypertexte 4" xfId="2"/>
    <cellStyle name="Normal" xfId="0" builtinId="0"/>
    <cellStyle name="Normal 2" xfId="8"/>
    <cellStyle name="Normal 2 2" xfId="1"/>
    <cellStyle name="Normal 2_TC_A1" xfId="5"/>
    <cellStyle name="Pourcentage 2" xfId="9"/>
    <cellStyle name="Titre 1 2" xfId="6"/>
    <cellStyle name="Titre 2 2" xfId="3"/>
    <cellStyle name="Titre 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/>
              <a:t>Pyramide</a:t>
            </a:r>
            <a:r>
              <a:rPr lang="fr-FR" baseline="0"/>
              <a:t> des âges 2022 en Corse en nombre et </a:t>
            </a:r>
            <a:r>
              <a:rPr lang="fr-FR" baseline="0">
                <a:solidFill>
                  <a:schemeClr val="bg1">
                    <a:lumMod val="65000"/>
                  </a:schemeClr>
                </a:solidFill>
              </a:rPr>
              <a:t>%</a:t>
            </a:r>
            <a:endParaRPr lang="fr-FR">
              <a:solidFill>
                <a:schemeClr val="bg1">
                  <a:lumMod val="65000"/>
                </a:schemeClr>
              </a:solidFill>
            </a:endParaRPr>
          </a:p>
        </c:rich>
      </c:tx>
      <c:layout>
        <c:manualLayout>
          <c:xMode val="edge"/>
          <c:yMode val="edge"/>
          <c:x val="0.35664366696430994"/>
          <c:y val="2.26308244302422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489749348341765"/>
          <c:y val="0.14419994215064869"/>
          <c:w val="0.82510254184006471"/>
          <c:h val="0.821809733747700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'1.04 Graph 1 '!$J$13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F5584D8-77A5-407C-85B0-49D2D688E67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FC6-4C6C-AA8D-3F70F2E9EE9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60999CA-8385-4BC6-8FC3-4AAE138CF40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FC6-4C6C-AA8D-3F70F2E9EE9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4968879-1EE9-4E19-A273-69D672B06BF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FC6-4C6C-AA8D-3F70F2E9EE9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AAFE0C0-4528-4412-A0AB-D1BA2A7FE86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FC6-4C6C-AA8D-3F70F2E9EE9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9AAD6EE-BE36-4C80-ADBB-DCBBC101F3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FC6-4C6C-AA8D-3F70F2E9EE9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0DC4C6F-7347-4560-A1E3-50DD6DDE18D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FC6-4C6C-AA8D-3F70F2E9EE9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CF28CF9-5AC6-4097-9B7C-77438772787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FC6-4C6C-AA8D-3F70F2E9EE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1 '!$I$14:$I$20</c:f>
              <c:strCache>
                <c:ptCount val="7"/>
                <c:pt idx="0">
                  <c:v>0 à 14 ans</c:v>
                </c:pt>
                <c:pt idx="1">
                  <c:v>15 à 29 ans</c:v>
                </c:pt>
                <c:pt idx="2">
                  <c:v>30 à 44 ans</c:v>
                </c:pt>
                <c:pt idx="3">
                  <c:v>45 à 59 ans</c:v>
                </c:pt>
                <c:pt idx="4">
                  <c:v>60 à 74 ans</c:v>
                </c:pt>
                <c:pt idx="5">
                  <c:v>75 à 89 ans</c:v>
                </c:pt>
                <c:pt idx="6">
                  <c:v>90 ans ou plus</c:v>
                </c:pt>
              </c:strCache>
            </c:strRef>
          </c:cat>
          <c:val>
            <c:numRef>
              <c:f>'1.04 Graph 1 '!$J$14:$J$20</c:f>
              <c:numCache>
                <c:formatCode>General</c:formatCode>
                <c:ptCount val="7"/>
                <c:pt idx="0">
                  <c:v>-27177</c:v>
                </c:pt>
                <c:pt idx="1">
                  <c:v>-25658</c:v>
                </c:pt>
                <c:pt idx="2">
                  <c:v>-31972</c:v>
                </c:pt>
                <c:pt idx="3">
                  <c:v>-35178</c:v>
                </c:pt>
                <c:pt idx="4">
                  <c:v>-32696</c:v>
                </c:pt>
                <c:pt idx="5">
                  <c:v>-16221</c:v>
                </c:pt>
                <c:pt idx="6">
                  <c:v>-1461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'1.04 Graph 1 '!$N$14:$N$20</c15:f>
                <c15:dlblRangeCache>
                  <c:ptCount val="7"/>
                  <c:pt idx="0">
                    <c:v>27 177</c:v>
                  </c:pt>
                  <c:pt idx="1">
                    <c:v>25 658</c:v>
                  </c:pt>
                  <c:pt idx="2">
                    <c:v>31 972</c:v>
                  </c:pt>
                  <c:pt idx="3">
                    <c:v>35 178</c:v>
                  </c:pt>
                  <c:pt idx="4">
                    <c:v>32 696</c:v>
                  </c:pt>
                  <c:pt idx="5">
                    <c:v>16 221</c:v>
                  </c:pt>
                  <c:pt idx="6">
                    <c:v>1 461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FC6-4C6C-AA8D-3F70F2E9EE93}"/>
            </c:ext>
          </c:extLst>
        </c:ser>
        <c:ser>
          <c:idx val="1"/>
          <c:order val="1"/>
          <c:tx>
            <c:strRef>
              <c:f>'1.04 Graph 1 '!$K$13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1 '!$I$14:$I$20</c:f>
              <c:strCache>
                <c:ptCount val="7"/>
                <c:pt idx="0">
                  <c:v>0 à 14 ans</c:v>
                </c:pt>
                <c:pt idx="1">
                  <c:v>15 à 29 ans</c:v>
                </c:pt>
                <c:pt idx="2">
                  <c:v>30 à 44 ans</c:v>
                </c:pt>
                <c:pt idx="3">
                  <c:v>45 à 59 ans</c:v>
                </c:pt>
                <c:pt idx="4">
                  <c:v>60 à 74 ans</c:v>
                </c:pt>
                <c:pt idx="5">
                  <c:v>75 à 89 ans</c:v>
                </c:pt>
                <c:pt idx="6">
                  <c:v>90 ans ou plus</c:v>
                </c:pt>
              </c:strCache>
            </c:strRef>
          </c:cat>
          <c:val>
            <c:numRef>
              <c:f>'1.04 Graph 1 '!$K$14:$K$20</c:f>
              <c:numCache>
                <c:formatCode>General</c:formatCode>
                <c:ptCount val="7"/>
                <c:pt idx="0">
                  <c:v>26161</c:v>
                </c:pt>
                <c:pt idx="1">
                  <c:v>25016</c:v>
                </c:pt>
                <c:pt idx="2">
                  <c:v>34401</c:v>
                </c:pt>
                <c:pt idx="3">
                  <c:v>36340</c:v>
                </c:pt>
                <c:pt idx="4">
                  <c:v>35133</c:v>
                </c:pt>
                <c:pt idx="5">
                  <c:v>20345</c:v>
                </c:pt>
                <c:pt idx="6">
                  <c:v>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C6-4C6C-AA8D-3F70F2E9EE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675193791"/>
        <c:axId val="1695906735"/>
      </c:barChart>
      <c:catAx>
        <c:axId val="675193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95906735"/>
        <c:crosses val="autoZero"/>
        <c:auto val="1"/>
        <c:lblAlgn val="ctr"/>
        <c:lblOffset val="100"/>
        <c:noMultiLvlLbl val="0"/>
      </c:catAx>
      <c:valAx>
        <c:axId val="16959067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19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7741663735332052"/>
          <c:y val="7.4886645648949521E-2"/>
          <c:w val="0.20095129629629629"/>
          <c:h val="3.2914960132815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1"/>
              <a:t>Diplôme le plus élevé des 15 ans ou + non scolarisés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995212418300655"/>
          <c:y val="0.57652291666666666"/>
          <c:w val="0.81892042483660132"/>
          <c:h val="0.4234770833333333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'1.04 Graph 2 '!$D$50</c:f>
              <c:strCache>
                <c:ptCount val="1"/>
                <c:pt idx="0">
                  <c:v>Aucun diplôme ou CEP</c:v>
                </c:pt>
              </c:strCache>
            </c:strRef>
          </c:tx>
          <c:spPr>
            <a:solidFill>
              <a:schemeClr val="accent2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'!$D$51</c:f>
              <c:numCache>
                <c:formatCode>0.0%</c:formatCode>
                <c:ptCount val="1"/>
                <c:pt idx="0">
                  <c:v>0.17937761334362745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4-4189-8EE5-99983C99EDC0}"/>
            </c:ext>
          </c:extLst>
        </c:ser>
        <c:ser>
          <c:idx val="1"/>
          <c:order val="1"/>
          <c:tx>
            <c:strRef>
              <c:f>'1.04 Graph 2 '!$E$50</c:f>
              <c:strCache>
                <c:ptCount val="1"/>
                <c:pt idx="0">
                  <c:v>DNB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'!$E$51</c:f>
              <c:numCache>
                <c:formatCode>0.0%</c:formatCode>
                <c:ptCount val="1"/>
                <c:pt idx="0">
                  <c:v>7.8902911656563643E-2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4-4189-8EE5-99983C99EDC0}"/>
            </c:ext>
          </c:extLst>
        </c:ser>
        <c:ser>
          <c:idx val="2"/>
          <c:order val="2"/>
          <c:tx>
            <c:strRef>
              <c:f>'1.04 Graph 2 '!$F$50</c:f>
              <c:strCache>
                <c:ptCount val="1"/>
                <c:pt idx="0">
                  <c:v>CAP, BEP</c:v>
                </c:pt>
              </c:strCache>
            </c:strRef>
          </c:tx>
          <c:spPr>
            <a:solidFill>
              <a:schemeClr val="accent2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'!$F$51</c:f>
              <c:numCache>
                <c:formatCode>0.0%</c:formatCode>
                <c:ptCount val="1"/>
                <c:pt idx="0">
                  <c:v>0.20995421154419466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4-4189-8EE5-99983C99EDC0}"/>
            </c:ext>
          </c:extLst>
        </c:ser>
        <c:ser>
          <c:idx val="3"/>
          <c:order val="3"/>
          <c:tx>
            <c:strRef>
              <c:f>'1.04 Graph 2 '!$G$50</c:f>
              <c:strCache>
                <c:ptCount val="1"/>
                <c:pt idx="0">
                  <c:v>Baccalauréat, brevet professionnel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'!$G$51</c:f>
              <c:numCache>
                <c:formatCode>0.0%</c:formatCode>
                <c:ptCount val="1"/>
                <c:pt idx="0">
                  <c:v>0.23923894847078789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4-4189-8EE5-99983C99EDC0}"/>
            </c:ext>
          </c:extLst>
        </c:ser>
        <c:ser>
          <c:idx val="4"/>
          <c:order val="4"/>
          <c:tx>
            <c:strRef>
              <c:f>'1.04 Graph 2 '!$H$50</c:f>
              <c:strCache>
                <c:ptCount val="1"/>
                <c:pt idx="0">
                  <c:v>Bac + 2</c:v>
                </c:pt>
              </c:strCache>
            </c:strRef>
          </c:tx>
          <c:spPr>
            <a:solidFill>
              <a:schemeClr val="accent2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'!$H$51</c:f>
              <c:numCache>
                <c:formatCode>0.0%</c:formatCode>
                <c:ptCount val="1"/>
                <c:pt idx="0">
                  <c:v>0.1083175991255093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B4-4189-8EE5-99983C99EDC0}"/>
            </c:ext>
          </c:extLst>
        </c:ser>
        <c:ser>
          <c:idx val="5"/>
          <c:order val="5"/>
          <c:tx>
            <c:strRef>
              <c:f>'1.04 Graph 2 '!$I$50</c:f>
              <c:strCache>
                <c:ptCount val="1"/>
                <c:pt idx="0">
                  <c:v>Bac + 3 ou bac + 4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'!$I$51</c:f>
              <c:numCache>
                <c:formatCode>0.0%</c:formatCode>
                <c:ptCount val="1"/>
                <c:pt idx="0">
                  <c:v>0.10465605149099137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B4-4189-8EE5-99983C99EDC0}"/>
            </c:ext>
          </c:extLst>
        </c:ser>
        <c:ser>
          <c:idx val="6"/>
          <c:order val="6"/>
          <c:tx>
            <c:strRef>
              <c:f>'1.04 Graph 2 '!$J$50</c:f>
              <c:strCache>
                <c:ptCount val="1"/>
                <c:pt idx="0">
                  <c:v>Bac + 5 ou plus</c:v>
                </c:pt>
              </c:strCache>
            </c:strRef>
          </c:tx>
          <c:spPr>
            <a:solidFill>
              <a:schemeClr val="accent2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'!$C$51</c:f>
              <c:strCache>
                <c:ptCount val="1"/>
                <c:pt idx="0">
                  <c:v>Corse-du-Sud</c:v>
                </c:pt>
              </c:strCache>
            </c:strRef>
          </c:cat>
          <c:val>
            <c:numRef>
              <c:f>'1.04 Graph 2 '!$J$51</c:f>
              <c:numCache>
                <c:formatCode>0.0%</c:formatCode>
                <c:ptCount val="1"/>
                <c:pt idx="0">
                  <c:v>7.9545020218775561E-2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B4-4189-8EE5-99983C99ED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25131024"/>
        <c:axId val="2022824832"/>
      </c:barChart>
      <c:catAx>
        <c:axId val="1825131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22824832"/>
        <c:crosses val="autoZero"/>
        <c:auto val="1"/>
        <c:lblAlgn val="ctr"/>
        <c:lblOffset val="100"/>
        <c:noMultiLvlLbl val="0"/>
      </c:catAx>
      <c:valAx>
        <c:axId val="202282483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8251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639805459154757E-3"/>
          <c:y val="0.5648853808107791"/>
          <c:w val="0.99269926755265148"/>
          <c:h val="0.11882225608693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6633986928102"/>
          <c:y val="0.15782944444444444"/>
          <c:w val="0.81580277777777777"/>
          <c:h val="0.842170247115063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'1.04 Graph 2 '!$D$50</c:f>
              <c:strCache>
                <c:ptCount val="1"/>
                <c:pt idx="0">
                  <c:v>Aucun diplôme ou CEP</c:v>
                </c:pt>
              </c:strCache>
            </c:strRef>
          </c:tx>
          <c:spPr>
            <a:solidFill>
              <a:schemeClr val="accent6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'!$D$52</c:f>
              <c:numCache>
                <c:formatCode>0.0%</c:formatCode>
                <c:ptCount val="1"/>
                <c:pt idx="0">
                  <c:v>0.22364100693177671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8-4808-B656-9E0262FA7152}"/>
            </c:ext>
          </c:extLst>
        </c:ser>
        <c:ser>
          <c:idx val="1"/>
          <c:order val="1"/>
          <c:tx>
            <c:strRef>
              <c:f>'1.04 Graph 2 '!$E$50</c:f>
              <c:strCache>
                <c:ptCount val="1"/>
                <c:pt idx="0">
                  <c:v>DNB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'!$E$52</c:f>
              <c:numCache>
                <c:formatCode>0.0%</c:formatCode>
                <c:ptCount val="1"/>
                <c:pt idx="0">
                  <c:v>8.1446655607029531E-2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8-4808-B656-9E0262FA7152}"/>
            </c:ext>
          </c:extLst>
        </c:ser>
        <c:ser>
          <c:idx val="2"/>
          <c:order val="2"/>
          <c:tx>
            <c:strRef>
              <c:f>'1.04 Graph 2 '!$F$50</c:f>
              <c:strCache>
                <c:ptCount val="1"/>
                <c:pt idx="0">
                  <c:v>CAP, BEP</c:v>
                </c:pt>
              </c:strCache>
            </c:strRef>
          </c:tx>
          <c:spPr>
            <a:solidFill>
              <a:schemeClr val="accent6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'!$F$52</c:f>
              <c:numCache>
                <c:formatCode>0.0%</c:formatCode>
                <c:ptCount val="1"/>
                <c:pt idx="0">
                  <c:v>0.20347896718591893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08-4808-B656-9E0262FA7152}"/>
            </c:ext>
          </c:extLst>
        </c:ser>
        <c:ser>
          <c:idx val="3"/>
          <c:order val="3"/>
          <c:tx>
            <c:strRef>
              <c:f>'1.04 Graph 2 '!$G$50</c:f>
              <c:strCache>
                <c:ptCount val="1"/>
                <c:pt idx="0">
                  <c:v>Baccalauréat, brevet professionnel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'!$G$52</c:f>
              <c:numCache>
                <c:formatCode>0.0%</c:formatCode>
                <c:ptCount val="1"/>
                <c:pt idx="0">
                  <c:v>0.22512097912206672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08-4808-B656-9E0262FA7152}"/>
            </c:ext>
          </c:extLst>
        </c:ser>
        <c:ser>
          <c:idx val="4"/>
          <c:order val="4"/>
          <c:tx>
            <c:strRef>
              <c:f>'1.04 Graph 2 '!$H$50</c:f>
              <c:strCache>
                <c:ptCount val="1"/>
                <c:pt idx="0">
                  <c:v>Bac + 2</c:v>
                </c:pt>
              </c:strCache>
            </c:strRef>
          </c:tx>
          <c:spPr>
            <a:solidFill>
              <a:schemeClr val="accent6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'!$H$52</c:f>
              <c:numCache>
                <c:formatCode>0.0%</c:formatCode>
                <c:ptCount val="1"/>
                <c:pt idx="0">
                  <c:v>9.3286433129349575E-2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08-4808-B656-9E0262FA7152}"/>
            </c:ext>
          </c:extLst>
        </c:ser>
        <c:ser>
          <c:idx val="5"/>
          <c:order val="5"/>
          <c:tx>
            <c:strRef>
              <c:f>'1.04 Graph 2 '!$I$50</c:f>
              <c:strCache>
                <c:ptCount val="1"/>
                <c:pt idx="0">
                  <c:v>Bac + 3 ou bac + 4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'!$I$52</c:f>
              <c:numCache>
                <c:formatCode>0.0%</c:formatCode>
                <c:ptCount val="1"/>
                <c:pt idx="0">
                  <c:v>9.3114343339780969E-2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08-4808-B656-9E0262FA7152}"/>
            </c:ext>
          </c:extLst>
        </c:ser>
        <c:ser>
          <c:idx val="6"/>
          <c:order val="6"/>
          <c:tx>
            <c:strRef>
              <c:f>'1.04 Graph 2 '!$J$50</c:f>
              <c:strCache>
                <c:ptCount val="1"/>
                <c:pt idx="0">
                  <c:v>Bac + 5 ou plus</c:v>
                </c:pt>
              </c:strCache>
            </c:strRef>
          </c:tx>
          <c:spPr>
            <a:solidFill>
              <a:schemeClr val="accent6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'1.04 Graph 2 '!$C$52</c:f>
              <c:strCache>
                <c:ptCount val="1"/>
                <c:pt idx="0">
                  <c:v>Haute-Corse</c:v>
                </c:pt>
              </c:strCache>
            </c:strRef>
          </c:cat>
          <c:val>
            <c:numRef>
              <c:f>'1.04 Graph 2 '!$J$52</c:f>
              <c:numCache>
                <c:formatCode>0.0%</c:formatCode>
                <c:ptCount val="1"/>
                <c:pt idx="0">
                  <c:v>7.9911614684077564E-2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08-4808-B656-9E0262FA71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33925200"/>
        <c:axId val="2022823584"/>
      </c:barChart>
      <c:catAx>
        <c:axId val="203392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22823584"/>
        <c:crosses val="autoZero"/>
        <c:auto val="1"/>
        <c:lblAlgn val="ctr"/>
        <c:lblOffset val="100"/>
        <c:noMultiLvlLbl val="0"/>
      </c:catAx>
      <c:valAx>
        <c:axId val="202282358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03392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279457691714531E-3"/>
          <c:y val="8.4666666666666668E-2"/>
          <c:w val="0.99076086028314569"/>
          <c:h val="0.21704178677177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49822265436047"/>
          <c:y val="0.20589458741249136"/>
          <c:w val="0.29174735478975328"/>
          <c:h val="0.78033605190868272"/>
        </c:manualLayout>
      </c:layout>
      <c:doughnutChart>
        <c:varyColors val="1"/>
        <c:ser>
          <c:idx val="0"/>
          <c:order val="0"/>
          <c:tx>
            <c:strRef>
              <c:f>'1.04 Graph 2 '!$C$58</c:f>
              <c:strCache>
                <c:ptCount val="1"/>
                <c:pt idx="0">
                  <c:v>Haute-Corse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CC-4B2E-B753-598D5B2A35FA}"/>
              </c:ext>
            </c:extLst>
          </c:dPt>
          <c:dPt>
            <c:idx val="1"/>
            <c:bubble3D val="0"/>
            <c:spPr>
              <a:solidFill>
                <a:schemeClr val="accent6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CC-4B2E-B753-598D5B2A35FA}"/>
              </c:ext>
            </c:extLst>
          </c:dPt>
          <c:dPt>
            <c:idx val="2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CC-4B2E-B753-598D5B2A35FA}"/>
              </c:ext>
            </c:extLst>
          </c:dPt>
          <c:dPt>
            <c:idx val="3"/>
            <c:bubble3D val="0"/>
            <c:spPr>
              <a:solidFill>
                <a:schemeClr val="accent6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CC-4B2E-B753-598D5B2A35FA}"/>
              </c:ext>
            </c:extLst>
          </c:dPt>
          <c:dPt>
            <c:idx val="4"/>
            <c:bubble3D val="0"/>
            <c:spPr>
              <a:solidFill>
                <a:schemeClr val="accent6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CC-4B2E-B753-598D5B2A35FA}"/>
              </c:ext>
            </c:extLst>
          </c:dPt>
          <c:dPt>
            <c:idx val="5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CC-4B2E-B753-598D5B2A35FA}"/>
              </c:ext>
            </c:extLst>
          </c:dPt>
          <c:dPt>
            <c:idx val="6"/>
            <c:bubble3D val="0"/>
            <c:spPr>
              <a:solidFill>
                <a:schemeClr val="accent6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CC-4B2E-B753-598D5B2A35FA}"/>
              </c:ext>
            </c:extLst>
          </c:dPt>
          <c:dPt>
            <c:idx val="7"/>
            <c:bubble3D val="0"/>
            <c:spPr>
              <a:solidFill>
                <a:schemeClr val="accent6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CC-4B2E-B753-598D5B2A35FA}"/>
              </c:ext>
            </c:extLst>
          </c:dPt>
          <c:dLbls>
            <c:dLbl>
              <c:idx val="0"/>
              <c:layout>
                <c:manualLayout>
                  <c:x val="-0.15931051311971317"/>
                  <c:y val="-0.167396575296176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60492446618826"/>
                      <c:h val="8.57831170290851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CC-4B2E-B753-598D5B2A35FA}"/>
                </c:ext>
              </c:extLst>
            </c:dLbl>
            <c:dLbl>
              <c:idx val="1"/>
              <c:layout>
                <c:manualLayout>
                  <c:x val="0.20013703694295462"/>
                  <c:y val="-0.1790011467239221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926210294822649"/>
                      <c:h val="9.0372903922027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CC-4B2E-B753-598D5B2A35FA}"/>
                </c:ext>
              </c:extLst>
            </c:dLbl>
            <c:dLbl>
              <c:idx val="2"/>
              <c:layout>
                <c:manualLayout>
                  <c:x val="0.18969489485366961"/>
                  <c:y val="-4.34446274633555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935226466316904"/>
                      <c:h val="6.9007626635653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FCC-4B2E-B753-598D5B2A35FA}"/>
                </c:ext>
              </c:extLst>
            </c:dLbl>
            <c:dLbl>
              <c:idx val="3"/>
              <c:layout>
                <c:manualLayout>
                  <c:x val="0.10381805028669387"/>
                  <c:y val="-3.108287728280037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408834896831794"/>
                      <c:h val="6.70277699316171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FCC-4B2E-B753-598D5B2A35FA}"/>
                </c:ext>
              </c:extLst>
            </c:dLbl>
            <c:dLbl>
              <c:idx val="4"/>
              <c:layout>
                <c:manualLayout>
                  <c:x val="6.1776070123135914E-2"/>
                  <c:y val="-2.523043348097538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96570698469543"/>
                      <c:h val="6.5550221777199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FCC-4B2E-B753-598D5B2A35FA}"/>
                </c:ext>
              </c:extLst>
            </c:dLbl>
            <c:dLbl>
              <c:idx val="6"/>
              <c:layout>
                <c:manualLayout>
                  <c:x val="-3.7752042853027606E-2"/>
                  <c:y val="-1.53433046288696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FCC-4B2E-B753-598D5B2A35FA}"/>
                </c:ext>
              </c:extLst>
            </c:dLbl>
            <c:dLbl>
              <c:idx val="7"/>
              <c:layout>
                <c:manualLayout>
                  <c:x val="-0.16302018504716437"/>
                  <c:y val="1.223501690058958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049776487368334"/>
                      <c:h val="5.77787775759656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FCC-4B2E-B753-598D5B2A35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'1.04 Graph 2 '!$D$57:$K$57</c:f>
              <c:strCache>
                <c:ptCount val="8"/>
                <c:pt idx="0">
                  <c:v>Agriculteurs exploitants</c:v>
                </c:pt>
                <c:pt idx="1">
                  <c:v>Artisans, commerçants, chefs d'entreprise</c:v>
                </c:pt>
                <c:pt idx="2">
                  <c:v>Cadres et professions intellectuelles supérieures</c:v>
                </c:pt>
                <c:pt idx="3">
                  <c:v>Professions intermédiaires</c:v>
                </c:pt>
                <c:pt idx="4">
                  <c:v>Employés</c:v>
                </c:pt>
                <c:pt idx="5">
                  <c:v>Ouvriers</c:v>
                </c:pt>
                <c:pt idx="6">
                  <c:v>Retraités</c:v>
                </c:pt>
                <c:pt idx="7">
                  <c:v>Autres personnes sans activité professionnelle</c:v>
                </c:pt>
              </c:strCache>
            </c:strRef>
          </c:cat>
          <c:val>
            <c:numRef>
              <c:f>'1.04 Graph 2 '!$D$58:$K$58</c:f>
              <c:numCache>
                <c:formatCode>0.0%</c:formatCode>
                <c:ptCount val="8"/>
                <c:pt idx="0">
                  <c:v>1.0496837733236839E-2</c:v>
                </c:pt>
                <c:pt idx="1">
                  <c:v>5.7675969919134075E-2</c:v>
                </c:pt>
                <c:pt idx="2">
                  <c:v>5.4938485258487775E-2</c:v>
                </c:pt>
                <c:pt idx="3">
                  <c:v>0.11599383279317832</c:v>
                </c:pt>
                <c:pt idx="4">
                  <c:v>0.17227274157515496</c:v>
                </c:pt>
                <c:pt idx="5">
                  <c:v>9.8738239828828539E-2</c:v>
                </c:pt>
                <c:pt idx="6">
                  <c:v>0.29260879141625501</c:v>
                </c:pt>
                <c:pt idx="7">
                  <c:v>0.1972751014757245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FCC-4B2E-B753-598D5B2A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49822265436047"/>
          <c:y val="0.20589458741249136"/>
          <c:w val="0.29174735478975328"/>
          <c:h val="0.78033605190868272"/>
        </c:manualLayout>
      </c:layout>
      <c:doughnutChart>
        <c:varyColors val="1"/>
        <c:ser>
          <c:idx val="0"/>
          <c:order val="0"/>
          <c:tx>
            <c:strRef>
              <c:f>'1.04 Graph 2 '!$C$59</c:f>
              <c:strCache>
                <c:ptCount val="1"/>
                <c:pt idx="0">
                  <c:v>Corse du sud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89-4691-9677-555BF814CCAD}"/>
              </c:ext>
            </c:extLst>
          </c:dPt>
          <c:dPt>
            <c:idx val="1"/>
            <c:bubble3D val="0"/>
            <c:spPr>
              <a:solidFill>
                <a:schemeClr val="accent2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89-4691-9677-555BF814CCAD}"/>
              </c:ext>
            </c:extLst>
          </c:dPt>
          <c:dPt>
            <c:idx val="2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89-4691-9677-555BF814CCAD}"/>
              </c:ext>
            </c:extLst>
          </c:dPt>
          <c:dPt>
            <c:idx val="3"/>
            <c:bubble3D val="0"/>
            <c:spPr>
              <a:solidFill>
                <a:schemeClr val="accent2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89-4691-9677-555BF814CCAD}"/>
              </c:ext>
            </c:extLst>
          </c:dPt>
          <c:dPt>
            <c:idx val="4"/>
            <c:bubble3D val="0"/>
            <c:spPr>
              <a:solidFill>
                <a:schemeClr val="accent2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89-4691-9677-555BF814CCAD}"/>
              </c:ext>
            </c:extLst>
          </c:dPt>
          <c:dPt>
            <c:idx val="5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89-4691-9677-555BF814CCAD}"/>
              </c:ext>
            </c:extLst>
          </c:dPt>
          <c:dPt>
            <c:idx val="6"/>
            <c:bubble3D val="0"/>
            <c:spPr>
              <a:solidFill>
                <a:schemeClr val="accent2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89-4691-9677-555BF814CCAD}"/>
              </c:ext>
            </c:extLst>
          </c:dPt>
          <c:dPt>
            <c:idx val="7"/>
            <c:bubble3D val="0"/>
            <c:spPr>
              <a:solidFill>
                <a:schemeClr val="accent2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89-4691-9677-555BF814CCAD}"/>
              </c:ext>
            </c:extLst>
          </c:dPt>
          <c:dLbls>
            <c:dLbl>
              <c:idx val="0"/>
              <c:layout>
                <c:manualLayout>
                  <c:x val="-0.11754613342874493"/>
                  <c:y val="-0.1812965822712072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28488550889047"/>
                      <c:h val="7.66035432432012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89-4691-9677-555BF814CCAD}"/>
                </c:ext>
              </c:extLst>
            </c:dLbl>
            <c:dLbl>
              <c:idx val="1"/>
              <c:layout>
                <c:manualLayout>
                  <c:x val="0.19047621621300259"/>
                  <c:y val="-0.188181262610620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03860815217127"/>
                      <c:h val="0.108732051493794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F89-4691-9677-555BF814CCAD}"/>
                </c:ext>
              </c:extLst>
            </c:dLbl>
            <c:dLbl>
              <c:idx val="2"/>
              <c:layout>
                <c:manualLayout>
                  <c:x val="0.18837891052522632"/>
                  <c:y val="-3.88545631108780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403367471413028"/>
                      <c:h val="5.9828052849769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F89-4691-9677-555BF814CCAD}"/>
                </c:ext>
              </c:extLst>
            </c:dLbl>
            <c:dLbl>
              <c:idx val="3"/>
              <c:layout>
                <c:manualLayout>
                  <c:x val="0.11068212563728523"/>
                  <c:y val="-1.07402539288689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669238597775087"/>
                      <c:h val="0.160688133923128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F89-4691-9677-555BF814CCAD}"/>
                </c:ext>
              </c:extLst>
            </c:dLbl>
            <c:dLbl>
              <c:idx val="4"/>
              <c:layout>
                <c:manualLayout>
                  <c:x val="3.6036040905162652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9-7F89-4691-9677-555BF814CCAD}"/>
                </c:ext>
              </c:extLst>
            </c:dLbl>
            <c:dLbl>
              <c:idx val="5"/>
              <c:layout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B-7F89-4691-9677-555BF814CCAD}"/>
                </c:ext>
              </c:extLst>
            </c:dLbl>
            <c:dLbl>
              <c:idx val="6"/>
              <c:layout>
                <c:manualLayout>
                  <c:x val="-3.2604037009432874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D-7F89-4691-9677-555BF814CCAD}"/>
                </c:ext>
              </c:extLst>
            </c:dLbl>
            <c:dLbl>
              <c:idx val="7"/>
              <c:layout>
                <c:manualLayout>
                  <c:x val="-0.1578721116444379"/>
                  <c:y val="-3.068660925773924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8913784278827882"/>
                      <c:h val="0.146769944423409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F89-4691-9677-555BF814CC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'1.04 Graph 2 '!$D$57:$K$57</c:f>
              <c:strCache>
                <c:ptCount val="8"/>
                <c:pt idx="0">
                  <c:v>Agriculteurs exploitants</c:v>
                </c:pt>
                <c:pt idx="1">
                  <c:v>Artisans, commerçants, chefs d'entreprise</c:v>
                </c:pt>
                <c:pt idx="2">
                  <c:v>Cadres et professions intellectuelles supérieures</c:v>
                </c:pt>
                <c:pt idx="3">
                  <c:v>Professions intermédiaires</c:v>
                </c:pt>
                <c:pt idx="4">
                  <c:v>Employés</c:v>
                </c:pt>
                <c:pt idx="5">
                  <c:v>Ouvriers</c:v>
                </c:pt>
                <c:pt idx="6">
                  <c:v>Retraités</c:v>
                </c:pt>
                <c:pt idx="7">
                  <c:v>Autres personnes sans activité professionnelle</c:v>
                </c:pt>
              </c:strCache>
            </c:strRef>
          </c:cat>
          <c:val>
            <c:numRef>
              <c:f>'1.04 Graph 2 '!$D$59:$K$59</c:f>
              <c:numCache>
                <c:formatCode>0.0%</c:formatCode>
                <c:ptCount val="8"/>
                <c:pt idx="0">
                  <c:v>6.6057240003169595E-3</c:v>
                </c:pt>
                <c:pt idx="1">
                  <c:v>5.7765867784669245E-2</c:v>
                </c:pt>
                <c:pt idx="2">
                  <c:v>6.3723265547223365E-2</c:v>
                </c:pt>
                <c:pt idx="3">
                  <c:v>0.13356961222887356</c:v>
                </c:pt>
                <c:pt idx="4">
                  <c:v>0.18910955993055706</c:v>
                </c:pt>
                <c:pt idx="5">
                  <c:v>0.10017360735922316</c:v>
                </c:pt>
                <c:pt idx="6">
                  <c:v>0.29691900964565371</c:v>
                </c:pt>
                <c:pt idx="7">
                  <c:v>0.15212614987861892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F89-4691-9677-555BF814CC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295279</xdr:colOff>
      <xdr:row>4</xdr:row>
      <xdr:rowOff>104775</xdr:rowOff>
    </xdr:from>
    <xdr:ext cx="605903" cy="12600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9" y="866775"/>
          <a:ext cx="605903" cy="1260000"/>
        </a:xfrm>
        <a:prstGeom prst="rect">
          <a:avLst/>
        </a:prstGeom>
      </xdr:spPr>
    </xdr:pic>
    <xdr:clientData/>
  </xdr:oneCellAnchor>
  <xdr:oneCellAnchor>
    <xdr:from>
      <xdr:col>1</xdr:col>
      <xdr:colOff>419099</xdr:colOff>
      <xdr:row>4</xdr:row>
      <xdr:rowOff>106583</xdr:rowOff>
    </xdr:from>
    <xdr:ext cx="1312228" cy="126000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099" y="868583"/>
          <a:ext cx="1312228" cy="1260000"/>
        </a:xfrm>
        <a:prstGeom prst="rect">
          <a:avLst/>
        </a:prstGeom>
      </xdr:spPr>
    </xdr:pic>
    <xdr:clientData/>
  </xdr:oneCellAnchor>
  <xdr:oneCellAnchor>
    <xdr:from>
      <xdr:col>4</xdr:col>
      <xdr:colOff>190506</xdr:colOff>
      <xdr:row>4</xdr:row>
      <xdr:rowOff>114300</xdr:rowOff>
    </xdr:from>
    <xdr:ext cx="890214" cy="126000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8506" y="876300"/>
          <a:ext cx="890214" cy="1260000"/>
        </a:xfrm>
        <a:prstGeom prst="rect">
          <a:avLst/>
        </a:prstGeom>
      </xdr:spPr>
    </xdr:pic>
    <xdr:clientData/>
  </xdr:oneCellAnchor>
  <xdr:oneCellAnchor>
    <xdr:from>
      <xdr:col>5</xdr:col>
      <xdr:colOff>180980</xdr:colOff>
      <xdr:row>4</xdr:row>
      <xdr:rowOff>152400</xdr:rowOff>
    </xdr:from>
    <xdr:ext cx="884678" cy="1260000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0980" y="914400"/>
          <a:ext cx="884678" cy="1260000"/>
        </a:xfrm>
        <a:prstGeom prst="rect">
          <a:avLst/>
        </a:prstGeom>
      </xdr:spPr>
    </xdr:pic>
    <xdr:clientData/>
  </xdr:oneCellAnchor>
  <xdr:oneCellAnchor>
    <xdr:from>
      <xdr:col>1</xdr:col>
      <xdr:colOff>114299</xdr:colOff>
      <xdr:row>20</xdr:row>
      <xdr:rowOff>19048</xdr:rowOff>
    </xdr:from>
    <xdr:ext cx="216000" cy="216000"/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" y="3829048"/>
          <a:ext cx="216000" cy="2160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19</xdr:row>
      <xdr:rowOff>95250</xdr:rowOff>
    </xdr:from>
    <xdr:ext cx="360000" cy="36000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0"/>
          <a:ext cx="360000" cy="3600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18</xdr:row>
      <xdr:rowOff>38100</xdr:rowOff>
    </xdr:from>
    <xdr:ext cx="360000" cy="360000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67100"/>
          <a:ext cx="360000" cy="360000"/>
        </a:xfrm>
        <a:prstGeom prst="rect">
          <a:avLst/>
        </a:prstGeom>
      </xdr:spPr>
    </xdr:pic>
    <xdr:clientData/>
  </xdr:oneCellAnchor>
  <xdr:oneCellAnchor>
    <xdr:from>
      <xdr:col>1</xdr:col>
      <xdr:colOff>119025</xdr:colOff>
      <xdr:row>19</xdr:row>
      <xdr:rowOff>23775</xdr:rowOff>
    </xdr:from>
    <xdr:ext cx="216000" cy="216000"/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25" y="3643275"/>
          <a:ext cx="216000" cy="216000"/>
        </a:xfrm>
        <a:prstGeom prst="rect">
          <a:avLst/>
        </a:prstGeom>
      </xdr:spPr>
    </xdr:pic>
    <xdr:clientData/>
  </xdr:oneCellAnchor>
  <xdr:oneCellAnchor>
    <xdr:from>
      <xdr:col>0</xdr:col>
      <xdr:colOff>54675</xdr:colOff>
      <xdr:row>21</xdr:row>
      <xdr:rowOff>54675</xdr:rowOff>
    </xdr:from>
    <xdr:ext cx="360000" cy="360000"/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" y="4055175"/>
          <a:ext cx="360000" cy="360000"/>
        </a:xfrm>
        <a:prstGeom prst="rect">
          <a:avLst/>
        </a:prstGeom>
      </xdr:spPr>
    </xdr:pic>
    <xdr:clientData/>
  </xdr:oneCellAnchor>
  <xdr:oneCellAnchor>
    <xdr:from>
      <xdr:col>0</xdr:col>
      <xdr:colOff>80850</xdr:colOff>
      <xdr:row>16</xdr:row>
      <xdr:rowOff>42750</xdr:rowOff>
    </xdr:from>
    <xdr:ext cx="360000" cy="360000"/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50" y="3090750"/>
          <a:ext cx="360000" cy="360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</xdr:row>
      <xdr:rowOff>28575</xdr:rowOff>
    </xdr:from>
    <xdr:ext cx="360000" cy="360000"/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505075"/>
          <a:ext cx="360000" cy="360000"/>
        </a:xfrm>
        <a:prstGeom prst="rect">
          <a:avLst/>
        </a:prstGeom>
      </xdr:spPr>
    </xdr:pic>
    <xdr:clientData/>
  </xdr:oneCellAnchor>
  <xdr:twoCellAnchor>
    <xdr:from>
      <xdr:col>7</xdr:col>
      <xdr:colOff>238125</xdr:colOff>
      <xdr:row>7</xdr:row>
      <xdr:rowOff>76200</xdr:rowOff>
    </xdr:from>
    <xdr:to>
      <xdr:col>15</xdr:col>
      <xdr:colOff>123825</xdr:colOff>
      <xdr:row>24</xdr:row>
      <xdr:rowOff>28575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304804</xdr:colOff>
      <xdr:row>5</xdr:row>
      <xdr:rowOff>38100</xdr:rowOff>
    </xdr:from>
    <xdr:ext cx="605903" cy="12600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4" y="990600"/>
          <a:ext cx="605903" cy="1260000"/>
        </a:xfrm>
        <a:prstGeom prst="rect">
          <a:avLst/>
        </a:prstGeom>
      </xdr:spPr>
    </xdr:pic>
    <xdr:clientData/>
  </xdr:oneCellAnchor>
  <xdr:oneCellAnchor>
    <xdr:from>
      <xdr:col>2</xdr:col>
      <xdr:colOff>361949</xdr:colOff>
      <xdr:row>5</xdr:row>
      <xdr:rowOff>87533</xdr:rowOff>
    </xdr:from>
    <xdr:ext cx="1312228" cy="126000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49" y="1040033"/>
          <a:ext cx="1312228" cy="1260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</xdr:row>
      <xdr:rowOff>28575</xdr:rowOff>
    </xdr:from>
    <xdr:ext cx="360000" cy="36000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695575"/>
          <a:ext cx="360000" cy="360000"/>
        </a:xfrm>
        <a:prstGeom prst="rect">
          <a:avLst/>
        </a:prstGeom>
      </xdr:spPr>
    </xdr:pic>
    <xdr:clientData/>
  </xdr:oneCellAnchor>
  <xdr:twoCellAnchor>
    <xdr:from>
      <xdr:col>4</xdr:col>
      <xdr:colOff>452436</xdr:colOff>
      <xdr:row>0</xdr:row>
      <xdr:rowOff>180975</xdr:rowOff>
    </xdr:from>
    <xdr:to>
      <xdr:col>13</xdr:col>
      <xdr:colOff>685800</xdr:colOff>
      <xdr:row>16</xdr:row>
      <xdr:rowOff>9526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/>
      </xdr:nvGrpSpPr>
      <xdr:grpSpPr>
        <a:xfrm>
          <a:off x="4481511" y="180975"/>
          <a:ext cx="8386764" cy="2743201"/>
          <a:chOff x="4115535" y="345226"/>
          <a:chExt cx="6146514" cy="1671638"/>
        </a:xfrm>
        <a:noFill/>
      </xdr:grpSpPr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aphicFramePr/>
        </xdr:nvGraphicFramePr>
        <xdr:xfrm>
          <a:off x="4115535" y="345226"/>
          <a:ext cx="6120000" cy="16716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GraphicFramePr/>
        </xdr:nvGraphicFramePr>
        <xdr:xfrm>
          <a:off x="4142049" y="530255"/>
          <a:ext cx="6120000" cy="854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0</xdr:col>
      <xdr:colOff>304800</xdr:colOff>
      <xdr:row>19</xdr:row>
      <xdr:rowOff>19050</xdr:rowOff>
    </xdr:from>
    <xdr:to>
      <xdr:col>7</xdr:col>
      <xdr:colOff>333374</xdr:colOff>
      <xdr:row>40</xdr:row>
      <xdr:rowOff>152399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111125</xdr:colOff>
      <xdr:row>20</xdr:row>
      <xdr:rowOff>0</xdr:rowOff>
    </xdr:from>
    <xdr:to>
      <xdr:col>17</xdr:col>
      <xdr:colOff>158749</xdr:colOff>
      <xdr:row>40</xdr:row>
      <xdr:rowOff>144463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647700</xdr:colOff>
      <xdr:row>27</xdr:row>
      <xdr:rowOff>47625</xdr:rowOff>
    </xdr:from>
    <xdr:to>
      <xdr:col>12</xdr:col>
      <xdr:colOff>647700</xdr:colOff>
      <xdr:row>32</xdr:row>
      <xdr:rowOff>47625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9029700" y="5191125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00" b="1">
              <a:latin typeface="Arial" panose="020B0604020202020204" pitchFamily="34" charset="0"/>
              <a:cs typeface="Arial" panose="020B0604020202020204" pitchFamily="34" charset="0"/>
            </a:rPr>
            <a:t>Corse du</a:t>
          </a:r>
          <a:r>
            <a:rPr lang="fr-FR" sz="1000" b="1" baseline="0">
              <a:latin typeface="Arial" panose="020B0604020202020204" pitchFamily="34" charset="0"/>
              <a:cs typeface="Arial" panose="020B0604020202020204" pitchFamily="34" charset="0"/>
            </a:rPr>
            <a:t> sud</a:t>
          </a:r>
          <a:endParaRPr lang="fr-FR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981075</xdr:colOff>
      <xdr:row>27</xdr:row>
      <xdr:rowOff>76200</xdr:rowOff>
    </xdr:from>
    <xdr:to>
      <xdr:col>4</xdr:col>
      <xdr:colOff>428625</xdr:colOff>
      <xdr:row>32</xdr:row>
      <xdr:rowOff>76200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048000" y="5219700"/>
          <a:ext cx="4286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00" b="1">
              <a:latin typeface="Arial" panose="020B0604020202020204" pitchFamily="34" charset="0"/>
              <a:cs typeface="Arial" panose="020B0604020202020204" pitchFamily="34" charset="0"/>
            </a:rPr>
            <a:t>Haute-Corse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usini/Nextcloud2/Stats%20corses/2022-09-13%20Stats%20corses%20V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Sylvie\Mes%20documents\DPSA\LOLF_PERF\2009\dialogue_gestion_2009\cadrage_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ylvie\Mes%20documents\DPSA\LOLF_PERF\2009\dialogue_gestion_2009\cadrage_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AG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I/12%20OCDE/EAG/2007/07%20d&#233;finitifs%20EE/Yugo/NWB/POpu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laboration%20des%20statistiques%20acad&#233;miques\Acad&#233;mie%20en%20chiffres\Documents%20de%20travail\2024%20Annuaires\2025-01-28%20RRS%202024-2025_vt_version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P"/>
      <sheetName val="Académie en chiffres RERS"/>
      <sheetName val="Sommaire 2022"/>
      <sheetName val="Liste"/>
      <sheetName val="Page internet Ac-corse"/>
      <sheetName val="X.XX Notice"/>
      <sheetName val="X.XX Tableau X"/>
      <sheetName val="X.XX Graph X"/>
    </sheetNames>
    <sheetDataSet>
      <sheetData sheetId="0"/>
      <sheetData sheetId="1"/>
      <sheetData sheetId="2">
        <row r="9">
          <cell r="E9">
            <v>44867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tx_chomage"/>
      <sheetName val="revenus_fiscaux_rmi"/>
      <sheetName val="pop_insee"/>
      <sheetName val="diplome_insee"/>
      <sheetName val="pcs_insee"/>
      <sheetName val="entreprises_insee"/>
      <sheetName val="eff-coll"/>
      <sheetName val="segpa"/>
      <sheetName val="eval_primaire"/>
      <sheetName val="nationalités"/>
      <sheetName val="boursiers"/>
      <sheetName val="pcs_parents"/>
      <sheetName val="DNB 2004-2009"/>
      <sheetName val="bac_2005_2008"/>
      <sheetName val="B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nombre et %</v>
          </cell>
        </row>
        <row r="5">
          <cell r="A5" t="str">
            <v>  </v>
          </cell>
          <cell r="B5" t="str">
            <v>Corse</v>
          </cell>
          <cell r="C5" t="str">
            <v>Région/France</v>
          </cell>
        </row>
        <row r="6">
          <cell r="A6" t="str">
            <v>  </v>
          </cell>
          <cell r="B6" t="str">
            <v>Année 2006</v>
          </cell>
        </row>
        <row r="7">
          <cell r="A7" t="str">
            <v>Industries agricoles et alimentaires</v>
          </cell>
          <cell r="B7">
            <v>663</v>
          </cell>
          <cell r="C7">
            <v>0.89983713355048855</v>
          </cell>
        </row>
        <row r="8">
          <cell r="A8" t="str">
            <v>Industrie des biens de consommation</v>
          </cell>
          <cell r="B8">
            <v>370</v>
          </cell>
          <cell r="C8">
            <v>0.44448715792508586</v>
          </cell>
        </row>
        <row r="9">
          <cell r="A9" t="str">
            <v>Industrie automobile</v>
          </cell>
          <cell r="B9">
            <v>7</v>
          </cell>
          <cell r="C9">
            <v>0.26109660574412535</v>
          </cell>
        </row>
        <row r="10">
          <cell r="A10" t="str">
            <v>Industries des biens d'équipement</v>
          </cell>
          <cell r="B10">
            <v>309</v>
          </cell>
          <cell r="C10">
            <v>0.62236903059477533</v>
          </cell>
        </row>
        <row r="11">
          <cell r="A11" t="str">
            <v>Industries des biens intermédiaires</v>
          </cell>
          <cell r="B11">
            <v>317</v>
          </cell>
          <cell r="C11">
            <v>0.42099950861256097</v>
          </cell>
        </row>
        <row r="12">
          <cell r="A12" t="str">
            <v>Énergie</v>
          </cell>
          <cell r="B12">
            <v>87</v>
          </cell>
          <cell r="C12">
            <v>0.45883655925320393</v>
          </cell>
        </row>
        <row r="13">
          <cell r="A13" t="str">
            <v>Construction</v>
          </cell>
          <cell r="B13">
            <v>3641</v>
          </cell>
          <cell r="C13">
            <v>0.90163711149246817</v>
          </cell>
        </row>
        <row r="14">
          <cell r="A14" t="str">
            <v>Commerce</v>
          </cell>
          <cell r="B14">
            <v>5843</v>
          </cell>
          <cell r="C14">
            <v>0.70684330289257746</v>
          </cell>
        </row>
        <row r="15">
          <cell r="A15" t="str">
            <v>Transports</v>
          </cell>
          <cell r="B15">
            <v>900</v>
          </cell>
          <cell r="C15">
            <v>0.76892845547904243</v>
          </cell>
        </row>
        <row r="16">
          <cell r="A16" t="str">
            <v>Activités financières</v>
          </cell>
          <cell r="B16">
            <v>383</v>
          </cell>
          <cell r="C16">
            <v>0.39227334180015566</v>
          </cell>
        </row>
        <row r="17">
          <cell r="A17" t="str">
            <v>Activités immobilières</v>
          </cell>
          <cell r="B17">
            <v>2681</v>
          </cell>
          <cell r="C17">
            <v>0.85257808673972357</v>
          </cell>
        </row>
        <row r="18">
          <cell r="A18" t="str">
            <v>Services aux entreprises</v>
          </cell>
          <cell r="B18">
            <v>3186</v>
          </cell>
          <cell r="C18">
            <v>0.51867625224662028</v>
          </cell>
        </row>
        <row r="19">
          <cell r="A19" t="str">
            <v>Services aux particuliers</v>
          </cell>
          <cell r="B19">
            <v>5023</v>
          </cell>
          <cell r="C19">
            <v>0.93553157488908845</v>
          </cell>
        </row>
        <row r="20">
          <cell r="A20" t="str">
            <v>Éducation, santé, action sociale</v>
          </cell>
          <cell r="B20">
            <v>3085</v>
          </cell>
          <cell r="C20">
            <v>0.58480308154259109</v>
          </cell>
        </row>
        <row r="21">
          <cell r="A21" t="str">
            <v>Administration</v>
          </cell>
          <cell r="B21">
            <v>1120</v>
          </cell>
          <cell r="C21">
            <v>0.77224336698108009</v>
          </cell>
        </row>
        <row r="22">
          <cell r="A22" t="str">
            <v>Total</v>
          </cell>
          <cell r="B22">
            <v>27615</v>
          </cell>
          <cell r="C22">
            <v>0.71047541520939661</v>
          </cell>
        </row>
        <row r="23">
          <cell r="A23" t="str">
            <v>Champ : établissements actifs au 31 décembre, hors secteurs de l'agriculture, de la défense et de l'intérim.</v>
          </cell>
        </row>
        <row r="24">
          <cell r="A24" t="str">
            <v>Source : Insee - CLAP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tx_chomage"/>
      <sheetName val="revenus_fiscaux_rmi"/>
      <sheetName val="pop_insee"/>
      <sheetName val="diplome_insee"/>
      <sheetName val="pcs_insee"/>
      <sheetName val="entreprises_insee"/>
      <sheetName val="eff-coll"/>
      <sheetName val="segpa"/>
      <sheetName val="eval_primaire"/>
      <sheetName val="nationalités"/>
      <sheetName val="boursiers"/>
      <sheetName val="pcs_parents"/>
      <sheetName val="DNB 2004-2009"/>
      <sheetName val="bac_2005_2008"/>
      <sheetName val="B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nombre et %</v>
          </cell>
        </row>
        <row r="23">
          <cell r="A23" t="str">
            <v>Champ : établissements actifs au 31 décembre, hors secteurs de l'agriculture, de la défense et de l'intérim.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3 Notice"/>
      <sheetName val="1.03 Tableau 1"/>
      <sheetName val="1.04 Notice"/>
      <sheetName val="1.04 Graph 1"/>
      <sheetName val="1.04 Graph 2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"/>
      <sheetName val="2.07 Tableau 1"/>
      <sheetName val="2.07 Tableau 2"/>
      <sheetName val="2.07 Tableau 3"/>
      <sheetName val="3.01 Notice"/>
      <sheetName val="3.01 Graphique 1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6 Tableau 4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4.17 Notice"/>
      <sheetName val="4.17 Graphique 1"/>
      <sheetName val="4.17 Tableau 2 "/>
      <sheetName val="4.17 Tableau 4"/>
      <sheetName val="5.01 Notice"/>
      <sheetName val="5.01 Graphique 1"/>
      <sheetName val="5.01 Tableau 2"/>
      <sheetName val="5.01 Tableau 3"/>
      <sheetName val="5.01 Tableau 4"/>
      <sheetName val="5.01 Tableau 5"/>
      <sheetName val="5.02 Notice"/>
      <sheetName val="5.02 Graphique 1"/>
      <sheetName val="5.02 Tableau 2"/>
      <sheetName val="5.03 Notice"/>
      <sheetName val="5.03 Graphique 1"/>
      <sheetName val="5.03 Tableau 2"/>
      <sheetName val="5.03 Graphique 3"/>
      <sheetName val="5.03 Graphique 4"/>
      <sheetName val="5.03 Graphique 5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3 Notice"/>
      <sheetName val="8.03 Graphique 1"/>
      <sheetName val="8.03 Tableau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1.04 Les statistiques locales</v>
          </cell>
        </row>
        <row r="21">
          <cell r="A21" t="str">
            <v>[1] Population</v>
          </cell>
        </row>
        <row r="22">
          <cell r="A22" t="str">
            <v>[2] Population non-scolarisée de 15 ans et plus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insee.fr/fr/statistiques/6006454" TargetMode="External"/><Relationship Id="rId7" Type="http://schemas.openxmlformats.org/officeDocument/2006/relationships/hyperlink" Target="https://statistiques-locales.insee.fr/" TargetMode="External"/><Relationship Id="rId2" Type="http://schemas.openxmlformats.org/officeDocument/2006/relationships/hyperlink" Target="https://www.insee.fr/fr/statistiques/4481069" TargetMode="External"/><Relationship Id="rId1" Type="http://schemas.openxmlformats.org/officeDocument/2006/relationships/hyperlink" Target="https://www.ac-corse.fr/l-academie-en-chiffres-123583" TargetMode="External"/><Relationship Id="rId6" Type="http://schemas.openxmlformats.org/officeDocument/2006/relationships/hyperlink" Target="https://statistiques-locales.insee.fr/" TargetMode="External"/><Relationship Id="rId5" Type="http://schemas.openxmlformats.org/officeDocument/2006/relationships/hyperlink" Target="https://statistiques-locales.insee.fr/" TargetMode="External"/><Relationship Id="rId4" Type="http://schemas.openxmlformats.org/officeDocument/2006/relationships/hyperlink" Target="https://www.insee.fr/fr/statistiques/zones/2011101?geo=REG-94+DEP-2B+DEP-2A&amp;debut=0&amp;q=cor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showGridLines="0" tabSelected="1" zoomScaleNormal="100" zoomScaleSheetLayoutView="110" workbookViewId="0">
      <selection activeCell="C16" sqref="C16"/>
    </sheetView>
  </sheetViews>
  <sheetFormatPr baseColWidth="10" defaultRowHeight="12.75" x14ac:dyDescent="0.2"/>
  <cols>
    <col min="1" max="1" width="91.28515625" style="1" customWidth="1"/>
    <col min="2" max="16384" width="11.42578125" style="1"/>
  </cols>
  <sheetData>
    <row r="1" spans="1:2" ht="19.5" x14ac:dyDescent="0.3">
      <c r="A1" s="19" t="s">
        <v>17</v>
      </c>
      <c r="B1" s="18"/>
    </row>
    <row r="2" spans="1:2" ht="15" x14ac:dyDescent="0.25">
      <c r="A2" s="17" t="s">
        <v>16</v>
      </c>
    </row>
    <row r="3" spans="1:2" x14ac:dyDescent="0.2">
      <c r="A3" s="16">
        <v>46009</v>
      </c>
    </row>
    <row r="4" spans="1:2" ht="20.25" thickBot="1" x14ac:dyDescent="0.35">
      <c r="A4" s="15" t="s">
        <v>15</v>
      </c>
    </row>
    <row r="5" spans="1:2" ht="13.5" thickTop="1" x14ac:dyDescent="0.2"/>
    <row r="6" spans="1:2" ht="25.5" x14ac:dyDescent="0.2">
      <c r="A6" s="14" t="s">
        <v>14</v>
      </c>
    </row>
    <row r="7" spans="1:2" x14ac:dyDescent="0.2">
      <c r="A7" s="13" t="s">
        <v>13</v>
      </c>
    </row>
    <row r="9" spans="1:2" s="2" customFormat="1" ht="17.25" thickBot="1" x14ac:dyDescent="0.25">
      <c r="A9" s="12" t="s">
        <v>12</v>
      </c>
    </row>
    <row r="10" spans="1:2" s="2" customFormat="1" ht="13.5" thickTop="1" x14ac:dyDescent="0.2">
      <c r="A10" s="11"/>
    </row>
    <row r="11" spans="1:2" s="2" customFormat="1" ht="24" x14ac:dyDescent="0.2">
      <c r="A11" s="10" t="s">
        <v>11</v>
      </c>
    </row>
    <row r="12" spans="1:2" s="2" customFormat="1" x14ac:dyDescent="0.2">
      <c r="A12" s="10"/>
    </row>
    <row r="13" spans="1:2" s="2" customFormat="1" x14ac:dyDescent="0.2">
      <c r="A13" s="10" t="s">
        <v>10</v>
      </c>
    </row>
    <row r="14" spans="1:2" s="2" customFormat="1" x14ac:dyDescent="0.2">
      <c r="A14" s="9" t="s">
        <v>9</v>
      </c>
    </row>
    <row r="15" spans="1:2" s="2" customFormat="1" x14ac:dyDescent="0.2">
      <c r="A15" s="8" t="s">
        <v>8</v>
      </c>
    </row>
    <row r="16" spans="1:2" s="2" customFormat="1" x14ac:dyDescent="0.2">
      <c r="A16" s="8" t="s">
        <v>7</v>
      </c>
    </row>
    <row r="17" spans="1:1" s="2" customFormat="1" x14ac:dyDescent="0.2">
      <c r="A17" s="7" t="s">
        <v>6</v>
      </c>
    </row>
    <row r="18" spans="1:1" s="2" customFormat="1" x14ac:dyDescent="0.2">
      <c r="A18" s="7" t="s">
        <v>5</v>
      </c>
    </row>
    <row r="19" spans="1:1" s="2" customFormat="1" x14ac:dyDescent="0.2">
      <c r="A19" s="7"/>
    </row>
    <row r="20" spans="1:1" s="2" customFormat="1" x14ac:dyDescent="0.2">
      <c r="A20" s="6" t="s">
        <v>4</v>
      </c>
    </row>
    <row r="21" spans="1:1" s="2" customFormat="1" x14ac:dyDescent="0.2">
      <c r="A21" s="6" t="s">
        <v>3</v>
      </c>
    </row>
    <row r="22" spans="1:1" s="2" customFormat="1" x14ac:dyDescent="0.2">
      <c r="A22" s="6" t="s">
        <v>2</v>
      </c>
    </row>
    <row r="23" spans="1:1" s="2" customFormat="1" x14ac:dyDescent="0.2">
      <c r="A23" s="6"/>
    </row>
    <row r="24" spans="1:1" s="2" customFormat="1" x14ac:dyDescent="0.2">
      <c r="A24" s="5"/>
    </row>
    <row r="25" spans="1:1" s="2" customFormat="1" x14ac:dyDescent="0.2">
      <c r="A25" s="5"/>
    </row>
    <row r="26" spans="1:1" s="2" customFormat="1" x14ac:dyDescent="0.2">
      <c r="A26" s="4" t="s">
        <v>1</v>
      </c>
    </row>
    <row r="27" spans="1:1" s="2" customFormat="1" x14ac:dyDescent="0.2">
      <c r="A27" s="3" t="s">
        <v>0</v>
      </c>
    </row>
    <row r="28" spans="1:1" s="2" customFormat="1" x14ac:dyDescent="0.2"/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1:1" s="2" customFormat="1" x14ac:dyDescent="0.2"/>
    <row r="66" spans="1:1" s="2" customFormat="1" x14ac:dyDescent="0.2"/>
    <row r="67" spans="1:1" s="2" customFormat="1" x14ac:dyDescent="0.2"/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</sheetData>
  <hyperlinks>
    <hyperlink ref="A7" r:id="rId1"/>
    <hyperlink ref="A14" r:id="rId2"/>
    <hyperlink ref="A15" r:id="rId3"/>
    <hyperlink ref="A16" r:id="rId4" display="Dossier complet : région de Corse"/>
    <hyperlink ref="A17" r:id="rId5" location="c=report&amp;chapter=evolpop&amp;report=r02&amp;selgeo1=reg.94&amp;selgeo2=metro.1" display="Source : Insee.fr"/>
    <hyperlink ref="A18" r:id="rId6" location="c=report&amp;chapter=compar&amp;report=r01&amp;selgeo1=dep.2A&amp;selgeo2=dep.2B" display="Source : Insee.fr"/>
    <hyperlink ref="A27" r:id="rId7" location="c=home"/>
    <hyperlink ref="A2" location="Sommaire!L1C1" display="SOMMAIR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8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showGridLines="0" topLeftCell="C6" zoomScaleNormal="100" workbookViewId="0">
      <selection activeCell="G26" sqref="G26"/>
    </sheetView>
  </sheetViews>
  <sheetFormatPr baseColWidth="10" defaultRowHeight="12" x14ac:dyDescent="0.2"/>
  <cols>
    <col min="1" max="2" width="6.7109375" style="20" customWidth="1"/>
    <col min="3" max="3" width="17" style="20" customWidth="1"/>
    <col min="4" max="4" width="18.140625" style="20" customWidth="1"/>
    <col min="5" max="5" width="18.5703125" style="20" customWidth="1"/>
    <col min="6" max="6" width="18" style="20" customWidth="1"/>
    <col min="7" max="7" width="26.28515625" style="21" customWidth="1"/>
    <col min="8" max="8" width="4.85546875" style="20" customWidth="1"/>
    <col min="9" max="16384" width="11.42578125" style="20"/>
  </cols>
  <sheetData>
    <row r="1" spans="1:22" ht="18.75" x14ac:dyDescent="0.25">
      <c r="A1" s="36" t="s">
        <v>17</v>
      </c>
      <c r="B1" s="26"/>
    </row>
    <row r="2" spans="1:22" ht="15" x14ac:dyDescent="0.25">
      <c r="A2" s="17" t="s">
        <v>16</v>
      </c>
    </row>
    <row r="3" spans="1:22" s="23" customFormat="1" ht="20.25" thickBot="1" x14ac:dyDescent="0.35">
      <c r="A3" s="35" t="str">
        <f>'[9]1.04 Notice'!A9</f>
        <v>1.04 Les statistiques locales</v>
      </c>
      <c r="B3" s="35"/>
      <c r="C3" s="35"/>
      <c r="D3" s="35"/>
      <c r="G3" s="34"/>
    </row>
    <row r="4" spans="1:22" ht="16.5" thickTop="1" x14ac:dyDescent="0.2">
      <c r="A4" s="33" t="str">
        <f>'[9]1.04 Notice'!A21</f>
        <v>[1] Population</v>
      </c>
    </row>
    <row r="12" spans="1:22" x14ac:dyDescent="0.2">
      <c r="I12" s="23"/>
      <c r="J12" s="23" t="s">
        <v>30</v>
      </c>
      <c r="K12" s="23"/>
      <c r="L12" s="23" t="s">
        <v>29</v>
      </c>
      <c r="M12" s="23"/>
      <c r="N12" s="23" t="s">
        <v>30</v>
      </c>
      <c r="O12" s="23" t="s">
        <v>29</v>
      </c>
    </row>
    <row r="13" spans="1:22" x14ac:dyDescent="0.2">
      <c r="I13" s="23"/>
      <c r="J13" s="23" t="s">
        <v>26</v>
      </c>
      <c r="K13" s="23" t="s">
        <v>28</v>
      </c>
      <c r="L13" s="23" t="s">
        <v>25</v>
      </c>
      <c r="M13" s="23" t="s">
        <v>27</v>
      </c>
      <c r="N13" s="23" t="s">
        <v>26</v>
      </c>
      <c r="O13" s="23" t="s">
        <v>25</v>
      </c>
    </row>
    <row r="14" spans="1:22" s="23" customFormat="1" ht="33.75" customHeight="1" x14ac:dyDescent="0.2">
      <c r="A14" s="31"/>
      <c r="B14" s="31"/>
      <c r="C14" s="32">
        <v>66352</v>
      </c>
      <c r="D14" s="32">
        <f>E14+F14</f>
        <v>360.1</v>
      </c>
      <c r="E14" s="32">
        <v>187.4</v>
      </c>
      <c r="F14" s="32">
        <v>172.7</v>
      </c>
      <c r="G14" s="56" t="s">
        <v>72</v>
      </c>
      <c r="I14" s="23" t="s">
        <v>24</v>
      </c>
      <c r="J14" s="23">
        <f>N14*-1</f>
        <v>-27177</v>
      </c>
      <c r="K14" s="23">
        <v>26161</v>
      </c>
      <c r="L14" s="23">
        <f t="shared" ref="L14:L20" si="0">O14*-1</f>
        <v>-16.100000000000001</v>
      </c>
      <c r="M14" s="23">
        <v>14.5</v>
      </c>
      <c r="N14" s="28">
        <v>27177</v>
      </c>
      <c r="O14" s="23">
        <v>16.100000000000001</v>
      </c>
      <c r="R14" s="20"/>
      <c r="S14" s="20"/>
      <c r="T14" s="20"/>
      <c r="U14" s="20"/>
      <c r="V14" s="20"/>
    </row>
    <row r="15" spans="1:22" s="23" customFormat="1" ht="25.5" customHeight="1" x14ac:dyDescent="0.2">
      <c r="A15" s="31"/>
      <c r="B15" s="31"/>
      <c r="C15" s="30"/>
      <c r="D15" s="29">
        <f>D14/C14</f>
        <v>5.4271159874608151E-3</v>
      </c>
      <c r="E15" s="29">
        <f>E14/D14</f>
        <v>0.52041099694529291</v>
      </c>
      <c r="F15" s="29">
        <f>F14/D14</f>
        <v>0.47958900305470697</v>
      </c>
      <c r="G15" s="56"/>
      <c r="I15" s="23" t="s">
        <v>23</v>
      </c>
      <c r="J15" s="23">
        <f t="shared" ref="J15:J20" si="1">N15*-1</f>
        <v>-25658</v>
      </c>
      <c r="K15" s="23">
        <v>25016</v>
      </c>
      <c r="L15" s="23">
        <f t="shared" si="0"/>
        <v>-15.3</v>
      </c>
      <c r="M15" s="23">
        <v>14</v>
      </c>
      <c r="N15" s="28">
        <v>25658</v>
      </c>
      <c r="O15" s="23">
        <v>15.3</v>
      </c>
      <c r="R15" s="20"/>
      <c r="S15" s="20"/>
      <c r="T15" s="20"/>
      <c r="U15" s="20"/>
      <c r="V15" s="20"/>
    </row>
    <row r="16" spans="1:22" s="23" customFormat="1" ht="20.100000000000001" customHeight="1" x14ac:dyDescent="0.2">
      <c r="A16" s="31"/>
      <c r="B16" s="31"/>
      <c r="C16" s="30"/>
      <c r="D16" s="29"/>
      <c r="E16" s="29"/>
      <c r="F16" s="29"/>
      <c r="G16" s="24"/>
      <c r="I16" s="23" t="s">
        <v>22</v>
      </c>
      <c r="J16" s="23">
        <f t="shared" si="1"/>
        <v>-31972</v>
      </c>
      <c r="K16" s="23">
        <v>34401</v>
      </c>
      <c r="L16" s="23">
        <f t="shared" si="0"/>
        <v>-18.8</v>
      </c>
      <c r="M16" s="23">
        <v>19.100000000000001</v>
      </c>
      <c r="N16" s="28">
        <v>31972</v>
      </c>
      <c r="O16" s="23">
        <v>18.8</v>
      </c>
      <c r="R16" s="20"/>
      <c r="S16" s="20"/>
      <c r="T16" s="20"/>
      <c r="U16" s="20"/>
      <c r="V16" s="20"/>
    </row>
    <row r="17" spans="1:16" ht="20.100000000000001" customHeight="1" x14ac:dyDescent="0.2">
      <c r="A17" s="26"/>
      <c r="B17" s="26"/>
      <c r="C17" s="27">
        <v>625650</v>
      </c>
      <c r="D17" s="27">
        <f>E17+F17</f>
        <v>2477</v>
      </c>
      <c r="E17" s="27">
        <v>1325</v>
      </c>
      <c r="F17" s="27">
        <v>1152</v>
      </c>
      <c r="G17" s="24" t="s">
        <v>73</v>
      </c>
      <c r="H17" s="23"/>
      <c r="I17" s="23" t="s">
        <v>21</v>
      </c>
      <c r="J17" s="23">
        <f t="shared" si="1"/>
        <v>-35178</v>
      </c>
      <c r="K17" s="23">
        <v>36340</v>
      </c>
      <c r="L17" s="23">
        <f t="shared" si="0"/>
        <v>-20.8</v>
      </c>
      <c r="M17" s="23">
        <v>20.2</v>
      </c>
      <c r="N17" s="28">
        <v>35178</v>
      </c>
      <c r="O17" s="23">
        <v>20.8</v>
      </c>
      <c r="P17" s="23"/>
    </row>
    <row r="18" spans="1:16" ht="20.100000000000001" customHeight="1" x14ac:dyDescent="0.2">
      <c r="A18" s="26"/>
      <c r="B18" s="26"/>
      <c r="C18" s="25">
        <v>9.6999999999999993</v>
      </c>
      <c r="D18" s="25">
        <v>7.1</v>
      </c>
      <c r="E18" s="25">
        <v>6.9</v>
      </c>
      <c r="F18" s="25">
        <v>6.4</v>
      </c>
      <c r="G18" s="24" t="s">
        <v>74</v>
      </c>
      <c r="H18" s="23"/>
      <c r="I18" s="23" t="s">
        <v>20</v>
      </c>
      <c r="J18" s="23">
        <f t="shared" si="1"/>
        <v>-32696</v>
      </c>
      <c r="K18" s="23">
        <v>35133</v>
      </c>
      <c r="L18" s="23">
        <f t="shared" si="0"/>
        <v>-19</v>
      </c>
      <c r="M18" s="23">
        <v>19.100000000000001</v>
      </c>
      <c r="N18" s="28">
        <v>32696</v>
      </c>
      <c r="O18" s="23">
        <v>19</v>
      </c>
      <c r="P18" s="23"/>
    </row>
    <row r="19" spans="1:16" ht="35.1" customHeight="1" x14ac:dyDescent="0.2">
      <c r="A19" s="26"/>
      <c r="B19" s="26"/>
      <c r="C19" s="25">
        <v>121.1</v>
      </c>
      <c r="D19" s="25">
        <v>40</v>
      </c>
      <c r="E19" s="25">
        <v>39.700000000000003</v>
      </c>
      <c r="F19" s="25">
        <v>41.35</v>
      </c>
      <c r="G19" s="24" t="s">
        <v>75</v>
      </c>
      <c r="I19" s="23" t="s">
        <v>19</v>
      </c>
      <c r="J19" s="23">
        <f t="shared" si="1"/>
        <v>-16221</v>
      </c>
      <c r="K19" s="23">
        <v>20345</v>
      </c>
      <c r="L19" s="23">
        <f t="shared" si="0"/>
        <v>-9.3000000000000007</v>
      </c>
      <c r="M19" s="23">
        <v>11.1</v>
      </c>
      <c r="N19" s="28">
        <v>16221</v>
      </c>
      <c r="O19" s="23">
        <v>9.3000000000000007</v>
      </c>
      <c r="P19" s="23"/>
    </row>
    <row r="20" spans="1:16" ht="20.100000000000001" customHeight="1" x14ac:dyDescent="0.2">
      <c r="A20" s="26"/>
      <c r="B20" s="26"/>
      <c r="C20" s="25">
        <v>85.6</v>
      </c>
      <c r="D20" s="25"/>
      <c r="E20" s="25">
        <v>85.6</v>
      </c>
      <c r="F20" s="25">
        <v>86</v>
      </c>
      <c r="G20" s="56" t="s">
        <v>76</v>
      </c>
      <c r="I20" s="23" t="s">
        <v>18</v>
      </c>
      <c r="J20" s="23">
        <f t="shared" si="1"/>
        <v>-1461</v>
      </c>
      <c r="K20" s="23">
        <v>3516</v>
      </c>
      <c r="L20" s="23">
        <f t="shared" si="0"/>
        <v>-0.8</v>
      </c>
      <c r="M20" s="23">
        <v>1.9</v>
      </c>
      <c r="N20" s="28">
        <v>1461</v>
      </c>
      <c r="O20" s="23">
        <v>0.8</v>
      </c>
      <c r="P20" s="23"/>
    </row>
    <row r="21" spans="1:16" ht="20.100000000000001" customHeight="1" x14ac:dyDescent="0.2">
      <c r="A21" s="26"/>
      <c r="B21" s="26"/>
      <c r="C21" s="25">
        <v>80</v>
      </c>
      <c r="D21" s="25"/>
      <c r="E21" s="25">
        <v>80.900000000000006</v>
      </c>
      <c r="F21" s="25">
        <v>82.4</v>
      </c>
      <c r="G21" s="56"/>
    </row>
    <row r="22" spans="1:16" ht="20.100000000000001" customHeight="1" x14ac:dyDescent="0.2">
      <c r="A22" s="26"/>
      <c r="B22" s="26"/>
      <c r="C22" s="27">
        <v>625357</v>
      </c>
      <c r="D22" s="27">
        <f>E22+F22</f>
        <v>3475</v>
      </c>
      <c r="E22" s="27">
        <v>1907</v>
      </c>
      <c r="F22" s="27">
        <v>1568</v>
      </c>
      <c r="G22" s="24" t="s">
        <v>77</v>
      </c>
      <c r="H22" s="23"/>
      <c r="I22" s="23"/>
    </row>
    <row r="23" spans="1:16" ht="20.100000000000001" customHeight="1" x14ac:dyDescent="0.2">
      <c r="A23" s="26"/>
      <c r="B23" s="26"/>
      <c r="C23" s="25">
        <v>9.4</v>
      </c>
      <c r="D23" s="25">
        <v>9.8000000000000007</v>
      </c>
      <c r="E23" s="25">
        <v>9.8000000000000007</v>
      </c>
      <c r="F23" s="25">
        <v>9.9</v>
      </c>
      <c r="G23" s="24" t="s">
        <v>78</v>
      </c>
      <c r="H23" s="23"/>
      <c r="I23" s="23"/>
    </row>
    <row r="26" spans="1:16" ht="15" x14ac:dyDescent="0.25">
      <c r="C26" s="22"/>
    </row>
  </sheetData>
  <mergeCells count="2">
    <mergeCell ref="G14:G15"/>
    <mergeCell ref="G20:G21"/>
  </mergeCells>
  <hyperlinks>
    <hyperlink ref="A1" location="Sommaire!L1C1" display="SOMMAIRE"/>
    <hyperlink ref="A2" location="Sommaire!L1C1" display="SOMMAIR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showGridLines="0" zoomScaleNormal="100" workbookViewId="0">
      <selection activeCell="M19" sqref="M19"/>
    </sheetView>
  </sheetViews>
  <sheetFormatPr baseColWidth="10" defaultRowHeight="12" x14ac:dyDescent="0.2"/>
  <cols>
    <col min="1" max="2" width="6.7109375" style="20" customWidth="1"/>
    <col min="3" max="3" width="27.28515625" style="20" customWidth="1"/>
    <col min="4" max="4" width="19.7109375" style="20" customWidth="1"/>
    <col min="5" max="5" width="11.42578125" style="20" customWidth="1"/>
    <col min="6" max="6" width="19.7109375" style="20" customWidth="1"/>
    <col min="7" max="7" width="26.5703125" style="21" customWidth="1"/>
    <col min="8" max="8" width="7.42578125" style="20" customWidth="1"/>
    <col min="9" max="13" width="11.42578125" style="20"/>
    <col min="14" max="14" width="16" style="20" customWidth="1"/>
    <col min="15" max="16384" width="11.42578125" style="20"/>
  </cols>
  <sheetData>
    <row r="1" spans="1:15" s="23" customFormat="1" ht="18.75" x14ac:dyDescent="0.25">
      <c r="A1" s="36" t="s">
        <v>82</v>
      </c>
      <c r="B1" s="31"/>
      <c r="G1" s="34"/>
    </row>
    <row r="2" spans="1:15" s="23" customFormat="1" ht="15" x14ac:dyDescent="0.25">
      <c r="A2" s="17" t="s">
        <v>16</v>
      </c>
      <c r="G2" s="34"/>
    </row>
    <row r="3" spans="1:15" s="23" customFormat="1" ht="20.25" thickBot="1" x14ac:dyDescent="0.35">
      <c r="A3" s="35" t="s">
        <v>12</v>
      </c>
      <c r="B3" s="35"/>
      <c r="C3" s="35"/>
      <c r="G3" s="34"/>
    </row>
    <row r="4" spans="1:15" ht="16.5" thickTop="1" x14ac:dyDescent="0.2">
      <c r="A4" s="33" t="str">
        <f>'[9]1.04 Notice'!A22</f>
        <v>[2] Population non-scolarisée de 15 ans et plus</v>
      </c>
      <c r="B4" s="55"/>
    </row>
    <row r="7" spans="1:15" x14ac:dyDescent="0.2">
      <c r="O7" s="44" t="s">
        <v>71</v>
      </c>
    </row>
    <row r="8" spans="1:15" x14ac:dyDescent="0.2">
      <c r="O8" s="44" t="s">
        <v>70</v>
      </c>
    </row>
    <row r="9" spans="1:15" x14ac:dyDescent="0.2">
      <c r="O9" s="44" t="s">
        <v>69</v>
      </c>
    </row>
    <row r="10" spans="1:15" x14ac:dyDescent="0.2">
      <c r="O10" s="54" t="s">
        <v>68</v>
      </c>
    </row>
    <row r="11" spans="1:15" x14ac:dyDescent="0.2">
      <c r="O11" s="44" t="s">
        <v>67</v>
      </c>
    </row>
    <row r="12" spans="1:15" x14ac:dyDescent="0.2">
      <c r="O12" s="44" t="s">
        <v>66</v>
      </c>
    </row>
    <row r="13" spans="1:15" x14ac:dyDescent="0.2">
      <c r="O13" s="44" t="s">
        <v>65</v>
      </c>
    </row>
    <row r="15" spans="1:15" s="23" customFormat="1" ht="20.100000000000001" customHeight="1" x14ac:dyDescent="0.25">
      <c r="A15" s="31"/>
      <c r="B15" s="31"/>
      <c r="C15" s="52">
        <v>48618267</v>
      </c>
      <c r="D15" s="52">
        <v>276092</v>
      </c>
      <c r="E15" s="52"/>
      <c r="F15" s="52"/>
      <c r="G15" s="24"/>
      <c r="N15" s="28"/>
    </row>
    <row r="16" spans="1:15" s="23" customFormat="1" ht="20.100000000000001" customHeight="1" x14ac:dyDescent="0.25">
      <c r="A16" s="31"/>
      <c r="B16" s="31"/>
      <c r="C16" s="52"/>
      <c r="D16" s="51">
        <f>D15/C15</f>
        <v>5.6787709031257735E-3</v>
      </c>
      <c r="E16" s="51"/>
      <c r="G16" s="53"/>
      <c r="H16" s="53"/>
      <c r="I16" s="53"/>
      <c r="J16" s="53"/>
      <c r="K16" s="53"/>
      <c r="N16" s="28"/>
    </row>
    <row r="17" spans="2:16" s="23" customFormat="1" ht="18" x14ac:dyDescent="0.25">
      <c r="B17" s="31"/>
      <c r="C17" s="52"/>
      <c r="D17" s="51"/>
      <c r="G17" s="24"/>
      <c r="N17" s="28"/>
    </row>
    <row r="18" spans="2:16" ht="15" customHeight="1" x14ac:dyDescent="0.2">
      <c r="B18" s="26"/>
      <c r="C18" s="50"/>
      <c r="D18" s="50"/>
      <c r="E18" s="49"/>
      <c r="F18" s="57" t="s">
        <v>81</v>
      </c>
      <c r="G18" s="57"/>
      <c r="H18" s="57"/>
      <c r="I18" s="57"/>
      <c r="J18" s="57"/>
      <c r="K18" s="57"/>
      <c r="L18" s="57"/>
      <c r="N18" s="28"/>
      <c r="O18" s="23"/>
      <c r="P18" s="23"/>
    </row>
    <row r="19" spans="2:16" ht="12.75" customHeight="1" x14ac:dyDescent="0.2">
      <c r="E19" s="48"/>
    </row>
    <row r="28" spans="2:16" s="44" customFormat="1" x14ac:dyDescent="0.2">
      <c r="B28" s="47"/>
      <c r="G28" s="45"/>
    </row>
    <row r="29" spans="2:16" s="44" customFormat="1" x14ac:dyDescent="0.2">
      <c r="G29" s="45"/>
    </row>
    <row r="30" spans="2:16" s="44" customFormat="1" x14ac:dyDescent="0.2">
      <c r="G30" s="45"/>
    </row>
    <row r="31" spans="2:16" s="44" customFormat="1" x14ac:dyDescent="0.2">
      <c r="G31" s="45"/>
    </row>
    <row r="32" spans="2:16" s="44" customFormat="1" x14ac:dyDescent="0.2">
      <c r="G32" s="45"/>
    </row>
    <row r="33" spans="1:7" s="44" customFormat="1" x14ac:dyDescent="0.2">
      <c r="G33" s="45"/>
    </row>
    <row r="34" spans="1:7" s="44" customFormat="1" x14ac:dyDescent="0.2">
      <c r="G34" s="45"/>
    </row>
    <row r="35" spans="1:7" s="44" customFormat="1" x14ac:dyDescent="0.2">
      <c r="G35" s="45"/>
    </row>
    <row r="36" spans="1:7" s="44" customFormat="1" x14ac:dyDescent="0.2">
      <c r="G36" s="45"/>
    </row>
    <row r="37" spans="1:7" s="44" customFormat="1" x14ac:dyDescent="0.2">
      <c r="G37" s="45"/>
    </row>
    <row r="38" spans="1:7" s="44" customFormat="1" x14ac:dyDescent="0.2">
      <c r="G38" s="45"/>
    </row>
    <row r="39" spans="1:7" s="44" customFormat="1" x14ac:dyDescent="0.2">
      <c r="G39" s="45"/>
    </row>
    <row r="40" spans="1:7" s="44" customFormat="1" x14ac:dyDescent="0.2">
      <c r="A40" s="46" t="s">
        <v>80</v>
      </c>
      <c r="G40" s="45"/>
    </row>
    <row r="41" spans="1:7" s="44" customFormat="1" x14ac:dyDescent="0.2">
      <c r="A41" s="43" t="s">
        <v>64</v>
      </c>
      <c r="G41" s="45"/>
    </row>
    <row r="42" spans="1:7" x14ac:dyDescent="0.2">
      <c r="A42" s="43" t="s">
        <v>63</v>
      </c>
    </row>
    <row r="44" spans="1:7" s="44" customFormat="1" x14ac:dyDescent="0.2">
      <c r="G44" s="45"/>
    </row>
    <row r="45" spans="1:7" s="37" customFormat="1" x14ac:dyDescent="0.2">
      <c r="G45" s="38"/>
    </row>
    <row r="46" spans="1:7" s="37" customFormat="1" x14ac:dyDescent="0.2">
      <c r="G46" s="38"/>
    </row>
    <row r="47" spans="1:7" s="37" customFormat="1" x14ac:dyDescent="0.2">
      <c r="G47" s="38"/>
    </row>
    <row r="48" spans="1:7" s="37" customFormat="1" x14ac:dyDescent="0.2">
      <c r="E48" s="42"/>
      <c r="F48" s="41"/>
      <c r="G48" s="38"/>
    </row>
    <row r="49" spans="1:11" s="37" customFormat="1" x14ac:dyDescent="0.2">
      <c r="B49" s="37" t="s">
        <v>62</v>
      </c>
      <c r="C49" s="37" t="s">
        <v>62</v>
      </c>
      <c r="D49" s="37" t="s">
        <v>79</v>
      </c>
      <c r="G49" s="38"/>
    </row>
    <row r="50" spans="1:11" s="37" customFormat="1" ht="24" x14ac:dyDescent="0.2">
      <c r="B50" s="37" t="s">
        <v>61</v>
      </c>
      <c r="C50" s="37" t="s">
        <v>60</v>
      </c>
      <c r="D50" s="37" t="s">
        <v>59</v>
      </c>
      <c r="E50" s="37" t="s">
        <v>58</v>
      </c>
      <c r="F50" s="37" t="s">
        <v>57</v>
      </c>
      <c r="G50" s="38" t="s">
        <v>56</v>
      </c>
      <c r="H50" s="37" t="s">
        <v>55</v>
      </c>
      <c r="I50" s="37" t="s">
        <v>54</v>
      </c>
      <c r="J50" s="37" t="s">
        <v>53</v>
      </c>
    </row>
    <row r="51" spans="1:11" s="37" customFormat="1" x14ac:dyDescent="0.2">
      <c r="B51" s="37" t="s">
        <v>43</v>
      </c>
      <c r="C51" s="37" t="s">
        <v>52</v>
      </c>
      <c r="D51" s="40">
        <f t="shared" ref="D51:J51" si="0">C63/$J$63</f>
        <v>0.17937761334362745</v>
      </c>
      <c r="E51" s="40">
        <f t="shared" si="0"/>
        <v>7.8902911656563643E-2</v>
      </c>
      <c r="F51" s="40">
        <f t="shared" si="0"/>
        <v>0.20995421154419466</v>
      </c>
      <c r="G51" s="40">
        <f t="shared" si="0"/>
        <v>0.23923894847078789</v>
      </c>
      <c r="H51" s="40">
        <f t="shared" si="0"/>
        <v>0.1083175991255093</v>
      </c>
      <c r="I51" s="40">
        <f t="shared" si="0"/>
        <v>0.10465605149099137</v>
      </c>
      <c r="J51" s="40">
        <f t="shared" si="0"/>
        <v>7.9545020218775561E-2</v>
      </c>
    </row>
    <row r="52" spans="1:11" s="37" customFormat="1" x14ac:dyDescent="0.2">
      <c r="B52" s="37" t="s">
        <v>42</v>
      </c>
      <c r="C52" s="37" t="s">
        <v>32</v>
      </c>
      <c r="D52" s="40">
        <f t="shared" ref="D52:J52" si="1">C64/$J$64</f>
        <v>0.22364100693177671</v>
      </c>
      <c r="E52" s="40">
        <f t="shared" si="1"/>
        <v>8.1446655607029531E-2</v>
      </c>
      <c r="F52" s="40">
        <f t="shared" si="1"/>
        <v>0.20347896718591893</v>
      </c>
      <c r="G52" s="40">
        <f t="shared" si="1"/>
        <v>0.22512097912206672</v>
      </c>
      <c r="H52" s="40">
        <f t="shared" si="1"/>
        <v>9.3286433129349575E-2</v>
      </c>
      <c r="I52" s="40">
        <f t="shared" si="1"/>
        <v>9.3114343339780969E-2</v>
      </c>
      <c r="J52" s="40">
        <f t="shared" si="1"/>
        <v>7.9911614684077564E-2</v>
      </c>
    </row>
    <row r="53" spans="1:11" s="37" customFormat="1" x14ac:dyDescent="0.2">
      <c r="G53" s="38"/>
    </row>
    <row r="54" spans="1:11" s="37" customFormat="1" x14ac:dyDescent="0.2">
      <c r="G54" s="38"/>
    </row>
    <row r="55" spans="1:11" s="37" customFormat="1" x14ac:dyDescent="0.2">
      <c r="B55" s="37" t="s">
        <v>51</v>
      </c>
      <c r="G55" s="38"/>
    </row>
    <row r="56" spans="1:11" s="37" customFormat="1" x14ac:dyDescent="0.2">
      <c r="G56" s="38"/>
    </row>
    <row r="57" spans="1:11" s="37" customFormat="1" x14ac:dyDescent="0.2">
      <c r="D57" s="37" t="s">
        <v>41</v>
      </c>
      <c r="E57" s="37" t="s">
        <v>40</v>
      </c>
      <c r="F57" s="37" t="s">
        <v>39</v>
      </c>
      <c r="G57" s="37" t="s">
        <v>38</v>
      </c>
      <c r="H57" s="37" t="s">
        <v>37</v>
      </c>
      <c r="I57" s="37" t="s">
        <v>36</v>
      </c>
      <c r="J57" s="37" t="s">
        <v>35</v>
      </c>
      <c r="K57" s="37" t="s">
        <v>34</v>
      </c>
    </row>
    <row r="58" spans="1:11" s="37" customFormat="1" x14ac:dyDescent="0.2">
      <c r="C58" s="37" t="s">
        <v>32</v>
      </c>
      <c r="D58" s="39">
        <f t="shared" ref="D58:K58" si="2">D68/$L$68</f>
        <v>1.0496837733236839E-2</v>
      </c>
      <c r="E58" s="39">
        <f t="shared" si="2"/>
        <v>5.7675969919134075E-2</v>
      </c>
      <c r="F58" s="39">
        <f t="shared" si="2"/>
        <v>5.4938485258487775E-2</v>
      </c>
      <c r="G58" s="39">
        <f t="shared" si="2"/>
        <v>0.11599383279317832</v>
      </c>
      <c r="H58" s="39">
        <f t="shared" si="2"/>
        <v>0.17227274157515496</v>
      </c>
      <c r="I58" s="39">
        <f t="shared" si="2"/>
        <v>9.8738239828828539E-2</v>
      </c>
      <c r="J58" s="39">
        <f t="shared" si="2"/>
        <v>0.29260879141625501</v>
      </c>
      <c r="K58" s="39">
        <f t="shared" si="2"/>
        <v>0.1972751014757245</v>
      </c>
    </row>
    <row r="59" spans="1:11" s="37" customFormat="1" x14ac:dyDescent="0.2">
      <c r="C59" s="37" t="s">
        <v>31</v>
      </c>
      <c r="D59" s="39">
        <f t="shared" ref="D59:K59" si="3">D69/$L$69</f>
        <v>6.6057240003169595E-3</v>
      </c>
      <c r="E59" s="39">
        <f t="shared" si="3"/>
        <v>5.7765867784669245E-2</v>
      </c>
      <c r="F59" s="39">
        <f t="shared" si="3"/>
        <v>6.3723265547223365E-2</v>
      </c>
      <c r="G59" s="39">
        <f t="shared" si="3"/>
        <v>0.13356961222887356</v>
      </c>
      <c r="H59" s="39">
        <f t="shared" si="3"/>
        <v>0.18910955993055706</v>
      </c>
      <c r="I59" s="39">
        <f t="shared" si="3"/>
        <v>0.10017360735922316</v>
      </c>
      <c r="J59" s="39">
        <f t="shared" si="3"/>
        <v>0.29691900964565371</v>
      </c>
      <c r="K59" s="39">
        <f t="shared" si="3"/>
        <v>0.15212614987861892</v>
      </c>
    </row>
    <row r="60" spans="1:11" s="37" customFormat="1" x14ac:dyDescent="0.2">
      <c r="G60" s="38"/>
    </row>
    <row r="61" spans="1:11" s="37" customFormat="1" x14ac:dyDescent="0.2">
      <c r="G61" s="38"/>
    </row>
    <row r="62" spans="1:11" s="37" customFormat="1" ht="24" x14ac:dyDescent="0.2">
      <c r="C62" s="37" t="s">
        <v>50</v>
      </c>
      <c r="D62" s="37" t="s">
        <v>49</v>
      </c>
      <c r="E62" s="37" t="s">
        <v>48</v>
      </c>
      <c r="F62" s="37" t="s">
        <v>47</v>
      </c>
      <c r="G62" s="38" t="s">
        <v>46</v>
      </c>
      <c r="H62" s="37" t="s">
        <v>45</v>
      </c>
      <c r="I62" s="37" t="s">
        <v>44</v>
      </c>
      <c r="J62" s="37" t="s">
        <v>33</v>
      </c>
    </row>
    <row r="63" spans="1:11" s="37" customFormat="1" x14ac:dyDescent="0.2">
      <c r="A63" s="37" t="s">
        <v>43</v>
      </c>
      <c r="B63" s="37" t="s">
        <v>33</v>
      </c>
      <c r="C63" s="37">
        <v>23466</v>
      </c>
      <c r="D63" s="37">
        <v>10322</v>
      </c>
      <c r="E63" s="38">
        <v>27466</v>
      </c>
      <c r="F63" s="37">
        <v>31297</v>
      </c>
      <c r="G63" s="37">
        <v>14170</v>
      </c>
      <c r="H63" s="37">
        <v>13691</v>
      </c>
      <c r="I63" s="37">
        <v>10406</v>
      </c>
      <c r="J63" s="37">
        <v>130819</v>
      </c>
    </row>
    <row r="64" spans="1:11" s="37" customFormat="1" x14ac:dyDescent="0.2">
      <c r="A64" s="37" t="s">
        <v>42</v>
      </c>
      <c r="B64" s="37" t="s">
        <v>33</v>
      </c>
      <c r="C64" s="37">
        <v>32489</v>
      </c>
      <c r="D64" s="37">
        <v>11832</v>
      </c>
      <c r="E64" s="37">
        <v>29560</v>
      </c>
      <c r="F64" s="37">
        <v>32704</v>
      </c>
      <c r="G64" s="38">
        <v>13552</v>
      </c>
      <c r="H64" s="37">
        <v>13527</v>
      </c>
      <c r="I64" s="37">
        <v>11609</v>
      </c>
      <c r="J64" s="37">
        <v>145273</v>
      </c>
    </row>
    <row r="65" spans="3:12" s="37" customFormat="1" x14ac:dyDescent="0.2">
      <c r="G65" s="38"/>
      <c r="J65" s="37">
        <f>SUM(J63:J64)</f>
        <v>276092</v>
      </c>
    </row>
    <row r="66" spans="3:12" s="37" customFormat="1" x14ac:dyDescent="0.2">
      <c r="G66" s="38"/>
    </row>
    <row r="67" spans="3:12" s="37" customFormat="1" x14ac:dyDescent="0.2">
      <c r="D67" s="37" t="s">
        <v>41</v>
      </c>
      <c r="E67" s="37" t="s">
        <v>40</v>
      </c>
      <c r="F67" s="37" t="s">
        <v>39</v>
      </c>
      <c r="G67" s="38" t="s">
        <v>38</v>
      </c>
      <c r="H67" s="37" t="s">
        <v>37</v>
      </c>
      <c r="I67" s="37" t="s">
        <v>36</v>
      </c>
      <c r="J67" s="37" t="s">
        <v>35</v>
      </c>
      <c r="K67" s="37" t="s">
        <v>34</v>
      </c>
      <c r="L67" s="37" t="s">
        <v>33</v>
      </c>
    </row>
    <row r="68" spans="3:12" s="37" customFormat="1" x14ac:dyDescent="0.2">
      <c r="C68" s="37" t="s">
        <v>32</v>
      </c>
      <c r="D68" s="37">
        <v>1668</v>
      </c>
      <c r="E68" s="37">
        <v>9165</v>
      </c>
      <c r="F68" s="37">
        <v>8730</v>
      </c>
      <c r="G68" s="38">
        <v>18432</v>
      </c>
      <c r="H68" s="37">
        <v>27375</v>
      </c>
      <c r="I68" s="37">
        <v>15690</v>
      </c>
      <c r="J68" s="37">
        <v>46497</v>
      </c>
      <c r="K68" s="37">
        <v>31348</v>
      </c>
      <c r="L68" s="37">
        <v>158905</v>
      </c>
    </row>
    <row r="69" spans="3:12" s="37" customFormat="1" x14ac:dyDescent="0.2">
      <c r="C69" s="37" t="s">
        <v>31</v>
      </c>
      <c r="D69" s="37">
        <v>917</v>
      </c>
      <c r="E69" s="37">
        <v>8019</v>
      </c>
      <c r="F69" s="37">
        <v>8846</v>
      </c>
      <c r="G69" s="38">
        <v>18542</v>
      </c>
      <c r="H69" s="37">
        <v>26252</v>
      </c>
      <c r="I69" s="37">
        <v>13906</v>
      </c>
      <c r="J69" s="37">
        <v>41218</v>
      </c>
      <c r="K69" s="37">
        <v>21118</v>
      </c>
      <c r="L69" s="37">
        <v>138819</v>
      </c>
    </row>
    <row r="70" spans="3:12" s="37" customFormat="1" x14ac:dyDescent="0.2">
      <c r="G70" s="38"/>
    </row>
    <row r="71" spans="3:12" s="37" customFormat="1" x14ac:dyDescent="0.2">
      <c r="G71" s="38"/>
    </row>
    <row r="72" spans="3:12" s="37" customFormat="1" x14ac:dyDescent="0.2">
      <c r="G72" s="38"/>
    </row>
    <row r="73" spans="3:12" s="37" customFormat="1" x14ac:dyDescent="0.2">
      <c r="G73" s="38"/>
    </row>
    <row r="74" spans="3:12" s="37" customFormat="1" x14ac:dyDescent="0.2">
      <c r="G74" s="38"/>
    </row>
  </sheetData>
  <mergeCells count="1">
    <mergeCell ref="F18:L18"/>
  </mergeCells>
  <hyperlinks>
    <hyperlink ref="A1" location="Sommaire!L1C1" display="SOMMAIRE"/>
    <hyperlink ref="A2" location="Sommaire!L1C1" display="SOMMAIR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1.04 Notice</vt:lpstr>
      <vt:lpstr>1.04 Graph 1 </vt:lpstr>
      <vt:lpstr>1.04 Graph 2 </vt:lpstr>
    </vt:vector>
  </TitlesOfParts>
  <Company>AC-CORSE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Susini</dc:creator>
  <cp:lastModifiedBy>Santa Susini</cp:lastModifiedBy>
  <cp:lastPrinted>2025-12-18T08:22:28Z</cp:lastPrinted>
  <dcterms:created xsi:type="dcterms:W3CDTF">2025-02-14T10:22:38Z</dcterms:created>
  <dcterms:modified xsi:type="dcterms:W3CDTF">2025-12-19T08:57:38Z</dcterms:modified>
</cp:coreProperties>
</file>