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.susini\Nextcloud2\Stats corses\2023\RRS ACADEMIE\"/>
    </mc:Choice>
  </mc:AlternateContent>
  <bookViews>
    <workbookView xWindow="0" yWindow="0" windowWidth="28800" windowHeight="11175"/>
  </bookViews>
  <sheets>
    <sheet name="4.18 Notice" sheetId="11" r:id="rId1"/>
    <sheet name="4.18 Graphique 1" sheetId="10" r:id="rId2"/>
    <sheet name="4.18 Tableau 2 " sheetId="3" r:id="rId3"/>
    <sheet name="4.18 Tableau 4" sheetId="6" r:id="rId4"/>
  </sheets>
  <calcPr calcId="162913"/>
</workbook>
</file>

<file path=xl/calcChain.xml><?xml version="1.0" encoding="utf-8"?>
<calcChain xmlns="http://schemas.openxmlformats.org/spreadsheetml/2006/main">
  <c r="I6" i="10" l="1"/>
  <c r="H13" i="3" l="1"/>
  <c r="G13" i="3"/>
  <c r="E13" i="3"/>
  <c r="C13" i="3"/>
  <c r="F13" i="3"/>
  <c r="H10" i="3"/>
  <c r="D10" i="3"/>
  <c r="C10" i="3"/>
  <c r="E10" i="3"/>
  <c r="F10" i="3"/>
  <c r="G10" i="3"/>
  <c r="B10" i="3"/>
  <c r="H9" i="3" l="1"/>
  <c r="F9" i="6" l="1"/>
  <c r="H7" i="3" l="1"/>
  <c r="H6" i="3"/>
  <c r="C9" i="3" l="1"/>
  <c r="D9" i="3"/>
  <c r="E9" i="3"/>
  <c r="F9" i="3"/>
  <c r="G9" i="3"/>
  <c r="B9" i="3"/>
  <c r="B13" i="3" l="1"/>
</calcChain>
</file>

<file path=xl/sharedStrings.xml><?xml version="1.0" encoding="utf-8"?>
<sst xmlns="http://schemas.openxmlformats.org/spreadsheetml/2006/main" count="80" uniqueCount="68">
  <si>
    <t>Privé</t>
  </si>
  <si>
    <t>Part des filles (%)</t>
  </si>
  <si>
    <t>Anglais</t>
  </si>
  <si>
    <t>Allemand</t>
  </si>
  <si>
    <t>Espagnol</t>
  </si>
  <si>
    <t>Italien</t>
  </si>
  <si>
    <t>%</t>
  </si>
  <si>
    <t xml:space="preserve">Public        </t>
  </si>
  <si>
    <t xml:space="preserve"> </t>
  </si>
  <si>
    <t>Moyenne</t>
  </si>
  <si>
    <t>Défavorisée</t>
  </si>
  <si>
    <t>Part des élèves en sections
linguistiques (%)</t>
  </si>
  <si>
    <t>Total formations professionnelles en lycée (hors ULIS)</t>
  </si>
  <si>
    <t>Très favorisée</t>
  </si>
  <si>
    <t>Favorisée</t>
  </si>
  <si>
    <r>
      <t xml:space="preserve">1. </t>
    </r>
    <r>
      <rPr>
        <sz val="8"/>
        <rFont val="Arial"/>
        <family val="2"/>
      </rPr>
      <t>Hors origine sociale non renseignée.</t>
    </r>
  </si>
  <si>
    <t>Total formations GT en lycée (hors ULIS)</t>
  </si>
  <si>
    <t>Total formations en collège (1) (hors Segpa, ULIS, dispo. relais)</t>
  </si>
  <si>
    <t>[1] Évolution  des élèves de second cycle général et technologique en section linguistique</t>
  </si>
  <si>
    <t>Rentrée scolaire</t>
  </si>
  <si>
    <t>2016</t>
  </si>
  <si>
    <t>2017</t>
  </si>
  <si>
    <t>2018</t>
  </si>
  <si>
    <t>2019</t>
  </si>
  <si>
    <t>Nombre d'élèves</t>
  </si>
  <si>
    <t>Ensemble (hors Segpa , ULIS, dispo. relais)</t>
  </si>
  <si>
    <r>
      <t>1.</t>
    </r>
    <r>
      <rPr>
        <sz val="8"/>
        <rFont val="Arial"/>
        <family val="2"/>
      </rPr>
      <t xml:space="preserve"> Y compris les élèves qui suivent l'option facultative en collège : langues et cultures européennes et orientales.</t>
    </r>
  </si>
  <si>
    <r>
      <t xml:space="preserve">2. </t>
    </r>
    <r>
      <rPr>
        <sz val="8"/>
        <rFont val="Arial"/>
        <family val="2"/>
      </rPr>
      <t>Y compris les élèves qui suivent l'option facultative en collège : langues et cultures européennes et orientales.</t>
    </r>
  </si>
  <si>
    <t>Total formations en collège (hors Segpa, ULIS, dispo. relais) (2)</t>
  </si>
  <si>
    <t>Ensemble (hors Segpa, ULIS et dispo. relais)</t>
  </si>
  <si>
    <t>4.18 Les sections linguistiques dans le second degré</t>
  </si>
  <si>
    <t>2020</t>
  </si>
  <si>
    <t>2021</t>
  </si>
  <si>
    <t>Population concernée : établissements publics et privés sous contrat.</t>
  </si>
  <si>
    <r>
      <t>Source</t>
    </r>
    <r>
      <rPr>
        <b/>
        <sz val="7"/>
        <rFont val="Arial"/>
        <family val="2"/>
      </rPr>
      <t xml:space="preserve"> :</t>
    </r>
    <r>
      <rPr>
        <sz val="7"/>
        <rFont val="Arial"/>
        <family val="2"/>
      </rPr>
      <t xml:space="preserve"> DEPP, Système d'information Scolarité.</t>
    </r>
  </si>
  <si>
    <t>Ensemble
en section</t>
  </si>
  <si>
    <t>Sommaire</t>
  </si>
  <si>
    <t>Précisions</t>
  </si>
  <si>
    <r>
      <t>Sections linguistiques</t>
    </r>
    <r>
      <rPr>
        <sz val="8"/>
        <color rgb="FF000000"/>
        <rFont val="Arial"/>
        <family val="2"/>
      </rPr>
      <t xml:space="preserve"> - Voir « Glossaire ».</t>
    </r>
  </si>
  <si>
    <t>Pour en savoir plus</t>
  </si>
  <si>
    <r>
      <t xml:space="preserve">- </t>
    </r>
    <r>
      <rPr>
        <i/>
        <sz val="8"/>
        <color rgb="FF000000"/>
        <rFont val="Arial"/>
        <family val="2"/>
      </rPr>
      <t>Notes d’Information</t>
    </r>
    <r>
      <rPr>
        <sz val="8"/>
        <color rgb="FF000000"/>
        <rFont val="Arial"/>
        <family val="2"/>
      </rPr>
      <t> : 21 ;46 ; 21.36.</t>
    </r>
  </si>
  <si>
    <t>Source</t>
  </si>
  <si>
    <t>DEPP, Système d’information Scolarité.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</si>
  <si>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</si>
  <si>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</si>
  <si>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>0</t>
    </r>
    <r>
      <rPr>
        <sz val="8"/>
        <rFont val="Arial"/>
        <family val="2"/>
      </rPr>
      <t xml:space="preserve"> Résultat non significatif (n.s.)ou valeur inférieure à 0,05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</si>
  <si>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Absence d’effectif ou pas d’effectif possible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</si>
  <si>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</si>
  <si>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</si>
  <si>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[2] Répartition des élèves en section linguistique selon la langue de la section à la rentrée 2022</t>
  </si>
  <si>
    <t>2022</t>
  </si>
  <si>
    <t>► Champ : Région Corse Public + Privé sous contrat.</t>
  </si>
  <si>
    <t>DPSA, RSC 2022</t>
  </si>
  <si>
    <t>Actualisé le</t>
  </si>
  <si>
    <t>Repères statistiques corses</t>
  </si>
  <si>
    <t>Publication annuelle de la division de la prospective et des statistiques académiques (DPSA) de l'Académie de Corse.</t>
  </si>
  <si>
    <t>https://www.ac-corse.fr/l-academie-en-chiffres-123583</t>
  </si>
  <si>
    <t>LRG Corse</t>
  </si>
  <si>
    <t>sections bilingues,européennes,chinois</t>
  </si>
  <si>
    <t>Chinois</t>
  </si>
  <si>
    <t>[3] Scolarisation en sections linguistiques selon l'origine sociale à la rentrée 2022</t>
  </si>
  <si>
    <t>2023</t>
  </si>
  <si>
    <t>[2] Répartition des élèves en section linguistique selon la langue de la section à la rentrée 2023</t>
  </si>
  <si>
    <r>
      <t xml:space="preserve">[4] Scolarisation en sections linguistiques selon l'origine sociale à la rentrée 2023 </t>
    </r>
    <r>
      <rPr>
        <sz val="9"/>
        <rFont val="Arial"/>
        <family val="2"/>
      </rPr>
      <t>(1)</t>
    </r>
  </si>
  <si>
    <r>
      <rPr>
        <b/>
        <i/>
        <sz val="8"/>
        <rFont val="Arial"/>
        <family val="2"/>
      </rPr>
      <t>Lecture :</t>
    </r>
    <r>
      <rPr>
        <i/>
        <sz val="8"/>
        <rFont val="Arial"/>
        <family val="2"/>
      </rPr>
      <t xml:space="preserve"> 20,5 % des élèves du second degré d'origine sociale très favorisée sont scolarisés dans une section linguistique, contre 12,3% des élèves d'origine sociale défavorisée.</t>
    </r>
  </si>
  <si>
    <r>
      <rPr>
        <b/>
        <i/>
        <sz val="8"/>
        <rFont val="Arial"/>
        <family val="2"/>
      </rPr>
      <t>Lecture :</t>
    </r>
    <r>
      <rPr>
        <i/>
        <sz val="8"/>
        <rFont val="Arial"/>
        <family val="2"/>
      </rPr>
      <t xml:space="preserve"> les sections en lv régionale accueillent 84,1 % des élèves scolarisés en section linguistique. 56,5 % des élèves des sections langue régionale sont des filles.</t>
    </r>
  </si>
  <si>
    <t>RERS 2023 SYSCA</t>
  </si>
  <si>
    <t>RERS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</si>
</sst>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_(* #,##0_);_(* \(#,##0\);_(* &quot;-&quot;_);_(@_)"/>
    <numFmt numFmtId="166" formatCode="_(* #,##0.00_);_(* \(#,##0.00\);_(* &quot;-&quot;??_);_(@_)"/>
    <numFmt numFmtId="167" formatCode="_(&quot;$&quot;* #,##0_);_(&quot;$&quot;* \(#,##0\);_(&quot;$&quot;* &quot;-&quot;_);_(@_)"/>
    <numFmt numFmtId="168" formatCode="_(&quot;$&quot;* #,##0.00_);_(&quot;$&quot;* \(#,##0.00\);_(&quot;$&quot;* &quot;-&quot;??_);_(@_)"/>
    <numFmt numFmtId="169" formatCode="0.0%"/>
    <numFmt numFmtId="170" formatCode="[$-F800]dddd\,\ mmmm\ dd\,\ yyyy"/>
  </numFmts>
  <fonts count="6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b/>
      <sz val="18"/>
      <color indexed="56"/>
      <name val="Cambria"/>
      <family val="2"/>
    </font>
    <font>
      <b/>
      <sz val="10"/>
      <color indexed="9"/>
      <name val="Arial"/>
      <family val="2"/>
    </font>
    <font>
      <sz val="8"/>
      <color indexed="8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b/>
      <sz val="8"/>
      <color indexed="12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i/>
      <sz val="10"/>
      <name val="Arial"/>
      <family val="2"/>
    </font>
    <font>
      <b/>
      <sz val="12"/>
      <color rgb="FF000000"/>
      <name val="Arial"/>
      <family val="2"/>
    </font>
    <font>
      <b/>
      <sz val="10"/>
      <color rgb="FF0000FF"/>
      <name val="Arial"/>
      <family val="2"/>
    </font>
    <font>
      <b/>
      <sz val="8"/>
      <color rgb="FF000065"/>
      <name val="Arial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sz val="8"/>
      <color rgb="FF000065"/>
      <name val="Arial"/>
      <family val="2"/>
    </font>
    <font>
      <b/>
      <sz val="15"/>
      <color theme="3"/>
      <name val="Calibri"/>
      <family val="2"/>
      <scheme val="minor"/>
    </font>
    <font>
      <sz val="1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1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medium">
        <color indexed="12"/>
      </top>
      <bottom/>
      <diagonal/>
    </border>
    <border>
      <left/>
      <right/>
      <top/>
      <bottom style="medium">
        <color rgb="FF0000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rgb="FF0000CC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3" tint="0.39994506668294322"/>
      </bottom>
      <diagonal/>
    </border>
  </borders>
  <cellStyleXfs count="130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2" fillId="3" borderId="0" applyNumberFormat="0" applyBorder="0" applyAlignment="0" applyProtection="0"/>
    <xf numFmtId="0" fontId="6" fillId="16" borderId="1"/>
    <xf numFmtId="0" fontId="23" fillId="17" borderId="2" applyNumberFormat="0" applyAlignment="0" applyProtection="0"/>
    <xf numFmtId="0" fontId="6" fillId="0" borderId="3"/>
    <xf numFmtId="0" fontId="17" fillId="18" borderId="5" applyNumberFormat="0" applyAlignment="0" applyProtection="0"/>
    <xf numFmtId="0" fontId="24" fillId="19" borderId="0">
      <alignment horizontal="center"/>
    </xf>
    <xf numFmtId="0" fontId="25" fillId="19" borderId="0">
      <alignment horizontal="center" vertical="center"/>
    </xf>
    <xf numFmtId="0" fontId="12" fillId="20" borderId="0">
      <alignment horizontal="center" wrapText="1"/>
    </xf>
    <xf numFmtId="0" fontId="26" fillId="19" borderId="0">
      <alignment horizontal="center"/>
    </xf>
    <xf numFmtId="165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0" fontId="28" fillId="21" borderId="1" applyBorder="0">
      <protection locked="0"/>
    </xf>
    <xf numFmtId="0" fontId="29" fillId="0" borderId="0" applyNumberFormat="0" applyFill="0" applyBorder="0" applyAlignment="0" applyProtection="0"/>
    <xf numFmtId="0" fontId="18" fillId="19" borderId="3">
      <alignment horizontal="left"/>
    </xf>
    <xf numFmtId="0" fontId="30" fillId="19" borderId="0">
      <alignment horizontal="left"/>
    </xf>
    <xf numFmtId="0" fontId="31" fillId="4" borderId="0" applyNumberFormat="0" applyBorder="0" applyAlignment="0" applyProtection="0"/>
    <xf numFmtId="0" fontId="32" fillId="22" borderId="0">
      <alignment horizontal="right" vertical="top" textRotation="90" wrapText="1"/>
    </xf>
    <xf numFmtId="0" fontId="33" fillId="0" borderId="6" applyNumberFormat="0" applyFill="0" applyAlignment="0" applyProtection="0"/>
    <xf numFmtId="0" fontId="34" fillId="0" borderId="7" applyNumberFormat="0" applyFill="0" applyAlignment="0" applyProtection="0"/>
    <xf numFmtId="0" fontId="35" fillId="0" borderId="8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7" borderId="2" applyNumberFormat="0" applyAlignment="0" applyProtection="0"/>
    <xf numFmtId="0" fontId="15" fillId="20" borderId="0">
      <alignment horizontal="center"/>
    </xf>
    <xf numFmtId="0" fontId="6" fillId="19" borderId="9">
      <alignment wrapText="1"/>
    </xf>
    <xf numFmtId="0" fontId="38" fillId="19" borderId="10"/>
    <xf numFmtId="0" fontId="38" fillId="19" borderId="11"/>
    <xf numFmtId="0" fontId="6" fillId="19" borderId="12">
      <alignment horizontal="center" wrapText="1"/>
    </xf>
    <xf numFmtId="0" fontId="11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39" fillId="0" borderId="4" applyNumberFormat="0" applyFill="0" applyAlignment="0" applyProtection="0"/>
    <xf numFmtId="0" fontId="12" fillId="0" borderId="0" applyFont="0" applyFill="0" applyBorder="0" applyAlignment="0" applyProtection="0"/>
    <xf numFmtId="0" fontId="40" fillId="23" borderId="0" applyNumberFormat="0" applyBorder="0" applyAlignment="0" applyProtection="0"/>
    <xf numFmtId="0" fontId="41" fillId="0" borderId="0"/>
    <xf numFmtId="0" fontId="48" fillId="0" borderId="0"/>
    <xf numFmtId="0" fontId="48" fillId="0" borderId="0"/>
    <xf numFmtId="0" fontId="20" fillId="0" borderId="0"/>
    <xf numFmtId="0" fontId="12" fillId="0" borderId="0"/>
    <xf numFmtId="0" fontId="48" fillId="0" borderId="0"/>
    <xf numFmtId="0" fontId="20" fillId="0" borderId="0"/>
    <xf numFmtId="0" fontId="12" fillId="0" borderId="0"/>
    <xf numFmtId="0" fontId="47" fillId="0" borderId="0"/>
    <xf numFmtId="0" fontId="42" fillId="17" borderId="13" applyNumberFormat="0" applyAlignment="0" applyProtection="0"/>
    <xf numFmtId="9" fontId="12" fillId="0" borderId="0" applyFont="0" applyFill="0" applyBorder="0" applyAlignment="0" applyProtection="0"/>
    <xf numFmtId="9" fontId="12" fillId="0" borderId="0" applyNumberFormat="0" applyFont="0" applyFill="0" applyBorder="0" applyAlignment="0" applyProtection="0"/>
    <xf numFmtId="9" fontId="12" fillId="0" borderId="0" applyNumberFormat="0" applyFont="0" applyFill="0" applyBorder="0" applyAlignment="0" applyProtection="0"/>
    <xf numFmtId="0" fontId="6" fillId="19" borderId="3"/>
    <xf numFmtId="0" fontId="25" fillId="19" borderId="0">
      <alignment horizontal="right"/>
    </xf>
    <xf numFmtId="0" fontId="43" fillId="24" borderId="0">
      <alignment horizontal="center"/>
    </xf>
    <xf numFmtId="0" fontId="44" fillId="20" borderId="0"/>
    <xf numFmtId="0" fontId="45" fillId="22" borderId="14">
      <alignment horizontal="left" vertical="top" wrapText="1"/>
    </xf>
    <xf numFmtId="0" fontId="45" fillId="22" borderId="15">
      <alignment horizontal="left" vertical="top"/>
    </xf>
    <xf numFmtId="37" fontId="46" fillId="0" borderId="0"/>
    <xf numFmtId="0" fontId="24" fillId="19" borderId="0">
      <alignment horizontal="center"/>
    </xf>
    <xf numFmtId="0" fontId="16" fillId="0" borderId="0" applyNumberFormat="0" applyFill="0" applyBorder="0" applyAlignment="0" applyProtection="0"/>
    <xf numFmtId="0" fontId="9" fillId="19" borderId="0"/>
    <xf numFmtId="0" fontId="19" fillId="0" borderId="0" applyNumberFormat="0" applyFill="0" applyBorder="0" applyAlignment="0" applyProtection="0"/>
    <xf numFmtId="0" fontId="12" fillId="0" borderId="0"/>
    <xf numFmtId="0" fontId="5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51" fillId="0" borderId="0"/>
    <xf numFmtId="0" fontId="12" fillId="0" borderId="0"/>
    <xf numFmtId="0" fontId="51" fillId="0" borderId="0"/>
    <xf numFmtId="0" fontId="48" fillId="0" borderId="0"/>
    <xf numFmtId="0" fontId="47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25" borderId="22" applyNumberFormat="0" applyFont="0" applyAlignment="0" applyProtection="0"/>
    <xf numFmtId="9" fontId="53" fillId="0" borderId="0" applyFont="0" applyFill="0" applyBorder="0" applyAlignment="0" applyProtection="0"/>
    <xf numFmtId="0" fontId="62" fillId="0" borderId="24" applyNumberFormat="0" applyFill="0" applyAlignment="0" applyProtection="0"/>
    <xf numFmtId="0" fontId="12" fillId="0" borderId="0"/>
  </cellStyleXfs>
  <cellXfs count="97">
    <xf numFmtId="0" fontId="0" fillId="0" borderId="0" xfId="0"/>
    <xf numFmtId="3" fontId="6" fillId="0" borderId="0" xfId="0" applyNumberFormat="1" applyFont="1" applyFill="1" applyAlignment="1">
      <alignment horizontal="right"/>
    </xf>
    <xf numFmtId="0" fontId="10" fillId="0" borderId="0" xfId="0" applyFont="1" applyFill="1" applyBorder="1" applyAlignment="1"/>
    <xf numFmtId="164" fontId="6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 vertical="top"/>
    </xf>
    <xf numFmtId="0" fontId="6" fillId="0" borderId="0" xfId="0" applyFont="1" applyFill="1"/>
    <xf numFmtId="3" fontId="6" fillId="0" borderId="20" xfId="0" applyNumberFormat="1" applyFont="1" applyFill="1" applyBorder="1" applyAlignment="1">
      <alignment horizontal="right" vertical="top"/>
    </xf>
    <xf numFmtId="3" fontId="6" fillId="0" borderId="20" xfId="0" quotePrefix="1" applyNumberFormat="1" applyFont="1" applyFill="1" applyBorder="1" applyAlignment="1">
      <alignment horizontal="right" vertical="top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wrapText="1"/>
    </xf>
    <xf numFmtId="3" fontId="6" fillId="0" borderId="20" xfId="0" applyNumberFormat="1" applyFont="1" applyFill="1" applyBorder="1" applyAlignment="1">
      <alignment horizontal="right" vertical="top" wrapText="1"/>
    </xf>
    <xf numFmtId="0" fontId="6" fillId="0" borderId="0" xfId="0" applyFont="1" applyFill="1" applyBorder="1" applyAlignment="1">
      <alignment horizontal="left"/>
    </xf>
    <xf numFmtId="164" fontId="6" fillId="0" borderId="20" xfId="0" applyNumberFormat="1" applyFont="1" applyFill="1" applyBorder="1" applyAlignment="1">
      <alignment horizontal="right"/>
    </xf>
    <xf numFmtId="3" fontId="9" fillId="0" borderId="19" xfId="56" applyNumberFormat="1" applyFont="1" applyFill="1" applyBorder="1" applyAlignment="1">
      <alignment horizontal="left"/>
    </xf>
    <xf numFmtId="0" fontId="9" fillId="0" borderId="0" xfId="56" applyFont="1" applyFill="1" applyAlignment="1">
      <alignment horizontal="left" vertical="top"/>
    </xf>
    <xf numFmtId="3" fontId="6" fillId="0" borderId="0" xfId="63" applyNumberFormat="1" applyFont="1" applyFill="1" applyBorder="1"/>
    <xf numFmtId="0" fontId="6" fillId="0" borderId="0" xfId="63" applyFont="1" applyFill="1" applyBorder="1" applyAlignment="1">
      <alignment horizontal="right"/>
    </xf>
    <xf numFmtId="0" fontId="8" fillId="0" borderId="0" xfId="56" applyFont="1" applyFill="1"/>
    <xf numFmtId="164" fontId="6" fillId="0" borderId="16" xfId="85" applyNumberFormat="1" applyFont="1" applyFill="1" applyBorder="1" applyAlignment="1" applyProtection="1">
      <alignment horizontal="right"/>
      <protection locked="0"/>
    </xf>
    <xf numFmtId="164" fontId="6" fillId="0" borderId="0" xfId="85" applyNumberFormat="1" applyFont="1" applyFill="1" applyBorder="1" applyProtection="1">
      <protection locked="0"/>
    </xf>
    <xf numFmtId="164" fontId="6" fillId="0" borderId="17" xfId="85" applyNumberFormat="1" applyFont="1" applyFill="1" applyBorder="1" applyAlignment="1" applyProtection="1">
      <alignment horizontal="right"/>
      <protection locked="0"/>
    </xf>
    <xf numFmtId="0" fontId="12" fillId="0" borderId="0" xfId="85"/>
    <xf numFmtId="0" fontId="56" fillId="0" borderId="0" xfId="85" applyFont="1" applyAlignment="1">
      <alignment vertical="center" wrapText="1"/>
    </xf>
    <xf numFmtId="0" fontId="55" fillId="0" borderId="0" xfId="85" applyFont="1"/>
    <xf numFmtId="0" fontId="12" fillId="0" borderId="0" xfId="85" applyFont="1"/>
    <xf numFmtId="0" fontId="57" fillId="0" borderId="0" xfId="85" applyFont="1" applyFill="1" applyAlignment="1">
      <alignment vertical="center" wrapText="1"/>
    </xf>
    <xf numFmtId="0" fontId="7" fillId="0" borderId="0" xfId="85" applyFont="1" applyAlignment="1">
      <alignment wrapText="1"/>
    </xf>
    <xf numFmtId="0" fontId="57" fillId="0" borderId="0" xfId="85" applyFont="1" applyFill="1" applyAlignment="1">
      <alignment vertical="center"/>
    </xf>
    <xf numFmtId="0" fontId="58" fillId="0" borderId="0" xfId="85" applyFont="1" applyAlignment="1">
      <alignment horizontal="justify" vertical="center" wrapText="1"/>
    </xf>
    <xf numFmtId="0" fontId="57" fillId="0" borderId="0" xfId="85" applyFont="1" applyAlignment="1">
      <alignment horizontal="justify" vertical="center" wrapText="1"/>
    </xf>
    <xf numFmtId="0" fontId="59" fillId="0" borderId="0" xfId="85" applyFont="1" applyAlignment="1">
      <alignment vertical="center" wrapText="1"/>
    </xf>
    <xf numFmtId="0" fontId="57" fillId="0" borderId="0" xfId="85" applyFont="1" applyAlignment="1">
      <alignment vertical="center" wrapText="1"/>
    </xf>
    <xf numFmtId="0" fontId="61" fillId="0" borderId="0" xfId="85" applyFont="1" applyAlignment="1">
      <alignment vertical="center" wrapText="1"/>
    </xf>
    <xf numFmtId="0" fontId="6" fillId="0" borderId="0" xfId="85" applyFont="1" applyAlignment="1">
      <alignment wrapText="1"/>
    </xf>
    <xf numFmtId="0" fontId="6" fillId="0" borderId="0" xfId="85" applyFont="1"/>
    <xf numFmtId="0" fontId="55" fillId="0" borderId="0" xfId="129" applyFont="1"/>
    <xf numFmtId="170" fontId="55" fillId="0" borderId="0" xfId="57" applyNumberFormat="1" applyFont="1" applyAlignment="1">
      <alignment horizontal="right" wrapText="1"/>
    </xf>
    <xf numFmtId="14" fontId="55" fillId="0" borderId="0" xfId="57" applyNumberFormat="1" applyFont="1" applyAlignment="1">
      <alignment horizontal="right" wrapText="1"/>
    </xf>
    <xf numFmtId="0" fontId="62" fillId="0" borderId="24" xfId="128"/>
    <xf numFmtId="0" fontId="48" fillId="0" borderId="0" xfId="57"/>
    <xf numFmtId="0" fontId="12" fillId="0" borderId="0" xfId="129" applyFont="1" applyAlignment="1">
      <alignment horizontal="left" vertical="center" wrapText="1"/>
    </xf>
    <xf numFmtId="0" fontId="50" fillId="0" borderId="0" xfId="80" applyAlignment="1">
      <alignment vertical="center" wrapText="1"/>
    </xf>
    <xf numFmtId="164" fontId="6" fillId="0" borderId="0" xfId="85" applyNumberFormat="1" applyFont="1" applyFill="1" applyBorder="1" applyAlignment="1" applyProtection="1">
      <alignment horizontal="right"/>
      <protection locked="0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3" fontId="6" fillId="0" borderId="20" xfId="0" applyNumberFormat="1" applyFont="1" applyFill="1" applyBorder="1" applyAlignment="1">
      <alignment horizontal="right"/>
    </xf>
    <xf numFmtId="0" fontId="10" fillId="0" borderId="0" xfId="0" applyFont="1" applyFill="1"/>
    <xf numFmtId="0" fontId="10" fillId="0" borderId="0" xfId="0" applyFont="1" applyFill="1" applyAlignment="1">
      <alignment horizontal="left"/>
    </xf>
    <xf numFmtId="0" fontId="12" fillId="0" borderId="0" xfId="0" applyFont="1" applyFill="1"/>
    <xf numFmtId="0" fontId="9" fillId="0" borderId="0" xfId="0" applyFont="1" applyFill="1" applyBorder="1"/>
    <xf numFmtId="1" fontId="9" fillId="0" borderId="20" xfId="0" applyNumberFormat="1" applyFont="1" applyFill="1" applyBorder="1" applyAlignment="1">
      <alignment horizontal="right" vertical="top"/>
    </xf>
    <xf numFmtId="1" fontId="9" fillId="0" borderId="20" xfId="0" applyNumberFormat="1" applyFont="1" applyFill="1" applyBorder="1" applyAlignment="1">
      <alignment horizontal="right" vertical="top" wrapText="1"/>
    </xf>
    <xf numFmtId="1" fontId="9" fillId="0" borderId="0" xfId="0" applyNumberFormat="1" applyFont="1" applyFill="1" applyBorder="1" applyAlignment="1">
      <alignment horizontal="right" vertical="top" wrapText="1"/>
    </xf>
    <xf numFmtId="3" fontId="12" fillId="0" borderId="0" xfId="0" applyNumberFormat="1" applyFont="1" applyFill="1"/>
    <xf numFmtId="0" fontId="9" fillId="0" borderId="0" xfId="0" applyFont="1" applyFill="1"/>
    <xf numFmtId="3" fontId="9" fillId="0" borderId="20" xfId="0" applyNumberFormat="1" applyFont="1" applyFill="1" applyBorder="1" applyAlignment="1">
      <alignment horizontal="right"/>
    </xf>
    <xf numFmtId="0" fontId="13" fillId="0" borderId="0" xfId="0" applyFont="1" applyFill="1"/>
    <xf numFmtId="0" fontId="9" fillId="0" borderId="23" xfId="62" applyFont="1" applyFill="1" applyBorder="1"/>
    <xf numFmtId="164" fontId="9" fillId="0" borderId="23" xfId="62" applyNumberFormat="1" applyFont="1" applyFill="1" applyBorder="1"/>
    <xf numFmtId="0" fontId="9" fillId="0" borderId="21" xfId="0" applyFont="1" applyFill="1" applyBorder="1" applyProtection="1">
      <protection locked="0"/>
    </xf>
    <xf numFmtId="0" fontId="9" fillId="0" borderId="0" xfId="0" applyFont="1" applyFill="1" applyBorder="1" applyProtection="1">
      <protection locked="0"/>
    </xf>
    <xf numFmtId="0" fontId="54" fillId="0" borderId="17" xfId="0" applyFont="1" applyFill="1" applyBorder="1" applyAlignment="1" applyProtection="1">
      <alignment horizontal="right" vertical="center" wrapText="1"/>
      <protection locked="0"/>
    </xf>
    <xf numFmtId="164" fontId="12" fillId="0" borderId="0" xfId="0" applyNumberFormat="1" applyFont="1" applyFill="1"/>
    <xf numFmtId="0" fontId="63" fillId="0" borderId="0" xfId="0" applyFont="1" applyFill="1"/>
    <xf numFmtId="0" fontId="7" fillId="0" borderId="0" xfId="62" applyFont="1" applyFill="1" applyAlignment="1"/>
    <xf numFmtId="0" fontId="6" fillId="0" borderId="0" xfId="56" applyFont="1" applyFill="1" applyAlignment="1">
      <alignment horizontal="right"/>
    </xf>
    <xf numFmtId="3" fontId="6" fillId="0" borderId="0" xfId="56" applyNumberFormat="1" applyFont="1" applyFill="1"/>
    <xf numFmtId="0" fontId="12" fillId="0" borderId="0" xfId="56" applyFont="1" applyFill="1"/>
    <xf numFmtId="169" fontId="12" fillId="0" borderId="0" xfId="127" applyNumberFormat="1" applyFont="1" applyFill="1"/>
    <xf numFmtId="3" fontId="12" fillId="0" borderId="0" xfId="56" applyNumberFormat="1" applyFont="1" applyFill="1"/>
    <xf numFmtId="0" fontId="63" fillId="0" borderId="0" xfId="56" applyFont="1" applyFill="1"/>
    <xf numFmtId="49" fontId="9" fillId="0" borderId="0" xfId="56" applyNumberFormat="1" applyFont="1" applyFill="1" applyBorder="1" applyAlignment="1">
      <alignment horizontal="left"/>
    </xf>
    <xf numFmtId="3" fontId="63" fillId="0" borderId="0" xfId="56" applyNumberFormat="1" applyFont="1" applyFill="1"/>
    <xf numFmtId="0" fontId="63" fillId="0" borderId="0" xfId="56" applyFont="1" applyFill="1" applyAlignment="1"/>
    <xf numFmtId="0" fontId="3" fillId="0" borderId="25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left"/>
    </xf>
    <xf numFmtId="0" fontId="9" fillId="0" borderId="18" xfId="0" applyFont="1" applyFill="1" applyBorder="1" applyAlignment="1">
      <alignment horizontal="left"/>
    </xf>
    <xf numFmtId="0" fontId="9" fillId="0" borderId="0" xfId="0" applyFont="1" applyFill="1" applyAlignment="1">
      <alignment horizontal="left" wrapText="1"/>
    </xf>
    <xf numFmtId="0" fontId="9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7" fillId="0" borderId="0" xfId="0" applyFont="1" applyFill="1" applyAlignment="1" applyProtection="1">
      <alignment horizontal="left"/>
      <protection locked="0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6" fillId="0" borderId="19" xfId="0" applyFont="1" applyFill="1" applyBorder="1" applyAlignment="1">
      <alignment vertical="center"/>
    </xf>
    <xf numFmtId="0" fontId="9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top"/>
    </xf>
    <xf numFmtId="0" fontId="6" fillId="0" borderId="0" xfId="0" applyFont="1" applyFill="1" applyBorder="1"/>
    <xf numFmtId="1" fontId="6" fillId="0" borderId="20" xfId="0" quotePrefix="1" applyNumberFormat="1" applyFont="1" applyFill="1" applyBorder="1" applyAlignment="1">
      <alignment horizontal="right" vertical="top"/>
    </xf>
    <xf numFmtId="3" fontId="6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49" fontId="9" fillId="0" borderId="0" xfId="56" applyNumberFormat="1" applyFont="1" applyFill="1" applyBorder="1" applyAlignment="1">
      <alignment horizontal="right"/>
    </xf>
    <xf numFmtId="3" fontId="9" fillId="0" borderId="19" xfId="56" applyNumberFormat="1" applyFont="1" applyFill="1" applyBorder="1" applyAlignment="1">
      <alignment horizontal="right"/>
    </xf>
  </cellXfs>
  <cellStyles count="13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_B3.1a" xfId="30"/>
    <cellStyle name="Currency [0]_B3.1a" xfId="31"/>
    <cellStyle name="Currency_B3.1a" xfId="32"/>
    <cellStyle name="DataEntryCells" xfId="33"/>
    <cellStyle name="Explanatory Text" xfId="34"/>
    <cellStyle name="formula" xfId="35"/>
    <cellStyle name="gap" xfId="36"/>
    <cellStyle name="Good" xfId="37"/>
    <cellStyle name="GreyBackground" xfId="38"/>
    <cellStyle name="Heading 1" xfId="39"/>
    <cellStyle name="Heading 2" xfId="40"/>
    <cellStyle name="Heading 3" xfId="41"/>
    <cellStyle name="Heading 4" xfId="42"/>
    <cellStyle name="Hyperlink 2" xfId="43"/>
    <cellStyle name="Input" xfId="44"/>
    <cellStyle name="ISC" xfId="45"/>
    <cellStyle name="level1a" xfId="46"/>
    <cellStyle name="level2" xfId="47"/>
    <cellStyle name="level2a" xfId="48"/>
    <cellStyle name="level3" xfId="49"/>
    <cellStyle name="Lien hypertexte 2" xfId="50"/>
    <cellStyle name="Lien hypertexte 2 2" xfId="81"/>
    <cellStyle name="Lien hypertexte 2 3" xfId="80"/>
    <cellStyle name="Lien hypertexte 3" xfId="51"/>
    <cellStyle name="Lien hypertexte 4" xfId="82"/>
    <cellStyle name="Lien hypertexte 5" xfId="83"/>
    <cellStyle name="Linked Cell" xfId="52"/>
    <cellStyle name="Migliaia (0)_conti99" xfId="53"/>
    <cellStyle name="Neutral" xfId="54"/>
    <cellStyle name="Normaali_Y8_Fin02" xfId="55"/>
    <cellStyle name="Normal" xfId="0" builtinId="0"/>
    <cellStyle name="Normal 2" xfId="56"/>
    <cellStyle name="Normal 2 2" xfId="57"/>
    <cellStyle name="Normal 2 2 2" xfId="84"/>
    <cellStyle name="Normal 2 2 3" xfId="96"/>
    <cellStyle name="Normal 2 2 3 2" xfId="123"/>
    <cellStyle name="Normal 2 2 3 3" xfId="107"/>
    <cellStyle name="Normal 2 2 4" xfId="91"/>
    <cellStyle name="Normal 2 2 4 2" xfId="119"/>
    <cellStyle name="Normal 2 2 4 3" xfId="111"/>
    <cellStyle name="Normal 2 2 5" xfId="115"/>
    <cellStyle name="Normal 2 2 6" xfId="103"/>
    <cellStyle name="Normal 2 3" xfId="58"/>
    <cellStyle name="Normal 2 3 2" xfId="85"/>
    <cellStyle name="Normal 2 4" xfId="95"/>
    <cellStyle name="Normal 2 4 2" xfId="122"/>
    <cellStyle name="Normal 2 4 3" xfId="106"/>
    <cellStyle name="Normal 2 5" xfId="90"/>
    <cellStyle name="Normal 2 5 2" xfId="118"/>
    <cellStyle name="Normal 2 5 3" xfId="110"/>
    <cellStyle name="Normal 2 6" xfId="114"/>
    <cellStyle name="Normal 2 7" xfId="102"/>
    <cellStyle name="Normal 2_TC_A1" xfId="59"/>
    <cellStyle name="Normal 2_TC_A1 2" xfId="129"/>
    <cellStyle name="Normal 3" xfId="60"/>
    <cellStyle name="Normal 3 2" xfId="61"/>
    <cellStyle name="Normal 3 2 2" xfId="87"/>
    <cellStyle name="Normal 3 2 2 2" xfId="98"/>
    <cellStyle name="Normal 3 2 2 2 2" xfId="125"/>
    <cellStyle name="Normal 3 2 2 2 3" xfId="109"/>
    <cellStyle name="Normal 3 2 2 3" xfId="94"/>
    <cellStyle name="Normal 3 2 2 3 2" xfId="121"/>
    <cellStyle name="Normal 3 2 2 3 3" xfId="113"/>
    <cellStyle name="Normal 3 2 2 4" xfId="117"/>
    <cellStyle name="Normal 3 2 2 5" xfId="105"/>
    <cellStyle name="Normal 3 3" xfId="86"/>
    <cellStyle name="Normal 3 4" xfId="97"/>
    <cellStyle name="Normal 3 4 2" xfId="124"/>
    <cellStyle name="Normal 3 4 3" xfId="108"/>
    <cellStyle name="Normal 3 5" xfId="92"/>
    <cellStyle name="Normal 3 5 2" xfId="120"/>
    <cellStyle name="Normal 3 5 3" xfId="112"/>
    <cellStyle name="Normal 3 6" xfId="116"/>
    <cellStyle name="Normal 3 7" xfId="104"/>
    <cellStyle name="Normal 4" xfId="62"/>
    <cellStyle name="Normal 4 2" xfId="88"/>
    <cellStyle name="Normal 5" xfId="79"/>
    <cellStyle name="Normal 6" xfId="89"/>
    <cellStyle name="Normal 6 2" xfId="99"/>
    <cellStyle name="Normal 7" xfId="93"/>
    <cellStyle name="Normal 7 2" xfId="100"/>
    <cellStyle name="Normal 8" xfId="101"/>
    <cellStyle name="Normal_COGES0" xfId="63"/>
    <cellStyle name="Note" xfId="126"/>
    <cellStyle name="Output" xfId="64"/>
    <cellStyle name="Percent 2" xfId="65"/>
    <cellStyle name="Percent_1 SubOverv.USd" xfId="66"/>
    <cellStyle name="Pourcentage" xfId="127" builtinId="5"/>
    <cellStyle name="Prozent_SubCatperStud" xfId="67"/>
    <cellStyle name="row" xfId="68"/>
    <cellStyle name="RowCodes" xfId="69"/>
    <cellStyle name="Row-Col Headings" xfId="70"/>
    <cellStyle name="RowTitles_CENTRAL_GOVT" xfId="71"/>
    <cellStyle name="RowTitles-Col2" xfId="72"/>
    <cellStyle name="RowTitles-Detail" xfId="73"/>
    <cellStyle name="Standard_Info" xfId="74"/>
    <cellStyle name="temp" xfId="75"/>
    <cellStyle name="Title" xfId="76"/>
    <cellStyle name="title1" xfId="77"/>
    <cellStyle name="Titre 1" xfId="128" builtinId="16"/>
    <cellStyle name="Warning Text" xfId="78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55800587334542E-2"/>
          <c:y val="3.5634743875278395E-2"/>
          <c:w val="0.91051763050896384"/>
          <c:h val="0.89086859688195996"/>
        </c:manualLayout>
      </c:layout>
      <c:lineChart>
        <c:grouping val="standard"/>
        <c:varyColors val="0"/>
        <c:ser>
          <c:idx val="0"/>
          <c:order val="0"/>
          <c:tx>
            <c:strRef>
              <c:f>'4.18 Graphique 1'!$A$6</c:f>
              <c:strCache>
                <c:ptCount val="1"/>
                <c:pt idx="0">
                  <c:v>Nombre d'élèves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dLbls>
            <c:dLbl>
              <c:idx val="1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B5-4CD7-9988-B988280DB5BA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'4.18 Graphique 1'!$B$5:$I$5</c:f>
              <c:strCach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strCache>
            </c:strRef>
          </c:cat>
          <c:val>
            <c:numRef>
              <c:f>'4.18 Graphique 1'!$B$6:$I$6</c:f>
              <c:numCache>
                <c:formatCode>#,##0</c:formatCode>
                <c:ptCount val="8"/>
                <c:pt idx="0">
                  <c:v>2649</c:v>
                </c:pt>
                <c:pt idx="1">
                  <c:v>2911</c:v>
                </c:pt>
                <c:pt idx="2">
                  <c:v>3252</c:v>
                </c:pt>
                <c:pt idx="3">
                  <c:v>3470</c:v>
                </c:pt>
                <c:pt idx="4">
                  <c:v>3913</c:v>
                </c:pt>
                <c:pt idx="5">
                  <c:v>3871</c:v>
                </c:pt>
                <c:pt idx="6">
                  <c:v>3820</c:v>
                </c:pt>
                <c:pt idx="7">
                  <c:v>4018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D1-498C-923F-00873878B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153728"/>
        <c:axId val="112155264"/>
      </c:lineChart>
      <c:catAx>
        <c:axId val="11215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2155264"/>
        <c:crosses val="autoZero"/>
        <c:auto val="1"/>
        <c:lblAlgn val="ctr"/>
        <c:lblOffset val="100"/>
        <c:noMultiLvlLbl val="0"/>
      </c:catAx>
      <c:valAx>
        <c:axId val="112155264"/>
        <c:scaling>
          <c:orientation val="minMax"/>
          <c:min val="2000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21537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11</xdr:row>
      <xdr:rowOff>19050</xdr:rowOff>
    </xdr:from>
    <xdr:to>
      <xdr:col>7</xdr:col>
      <xdr:colOff>514350</xdr:colOff>
      <xdr:row>28</xdr:row>
      <xdr:rowOff>85725</xdr:rowOff>
    </xdr:to>
    <xdr:graphicFrame macro="">
      <xdr:nvGraphicFramePr>
        <xdr:cNvPr id="5168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c-corse.fr/l-academie-en-chiffres-123583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>
    <pageSetUpPr fitToPage="1"/>
  </sheetPr>
  <dimension ref="A1:A96"/>
  <sheetViews>
    <sheetView showGridLines="0" tabSelected="1" zoomScaleNormal="100" zoomScaleSheetLayoutView="110" workbookViewId="0">
      <selection activeCell="D7" sqref="D7"/>
    </sheetView>
  </sheetViews>
  <sheetFormatPr baseColWidth="10" defaultRowHeight="12.75" x14ac:dyDescent="0.2"/>
  <cols>
    <col min="1" max="1" width="90.7109375" style="22" customWidth="1"/>
    <col min="2" max="16384" width="11.42578125" style="22"/>
  </cols>
  <sheetData>
    <row r="1" spans="1:1" x14ac:dyDescent="0.2">
      <c r="A1" s="36" t="s">
        <v>52</v>
      </c>
    </row>
    <row r="2" spans="1:1" x14ac:dyDescent="0.2">
      <c r="A2" s="37" t="s">
        <v>53</v>
      </c>
    </row>
    <row r="3" spans="1:1" x14ac:dyDescent="0.2">
      <c r="A3" s="38">
        <v>44984</v>
      </c>
    </row>
    <row r="4" spans="1:1" ht="20.25" thickBot="1" x14ac:dyDescent="0.35">
      <c r="A4" s="39" t="s">
        <v>54</v>
      </c>
    </row>
    <row r="5" spans="1:1" ht="15.75" thickTop="1" x14ac:dyDescent="0.25">
      <c r="A5" s="40"/>
    </row>
    <row r="6" spans="1:1" ht="25.5" x14ac:dyDescent="0.2">
      <c r="A6" s="41" t="s">
        <v>55</v>
      </c>
    </row>
    <row r="7" spans="1:1" ht="102" customHeight="1" x14ac:dyDescent="0.2">
      <c r="A7" s="42" t="s">
        <v>56</v>
      </c>
    </row>
    <row r="8" spans="1:1" ht="15.75" x14ac:dyDescent="0.2">
      <c r="A8" s="23" t="s">
        <v>30</v>
      </c>
    </row>
    <row r="9" spans="1:1" x14ac:dyDescent="0.2">
      <c r="A9" s="24"/>
    </row>
    <row r="10" spans="1:1" x14ac:dyDescent="0.2">
      <c r="A10" s="24"/>
    </row>
    <row r="11" spans="1:1" x14ac:dyDescent="0.2">
      <c r="A11" s="24"/>
    </row>
    <row r="12" spans="1:1" s="25" customFormat="1" ht="34.9" customHeight="1" x14ac:dyDescent="0.2"/>
    <row r="13" spans="1:1" ht="35.1" customHeight="1" x14ac:dyDescent="0.2">
      <c r="A13" s="26" t="s">
        <v>36</v>
      </c>
    </row>
    <row r="14" spans="1:1" x14ac:dyDescent="0.2">
      <c r="A14" s="27" t="s">
        <v>18</v>
      </c>
    </row>
    <row r="15" spans="1:1" x14ac:dyDescent="0.2">
      <c r="A15" s="27" t="s">
        <v>49</v>
      </c>
    </row>
    <row r="16" spans="1:1" x14ac:dyDescent="0.2">
      <c r="A16" s="27" t="s">
        <v>60</v>
      </c>
    </row>
    <row r="17" spans="1:1" x14ac:dyDescent="0.2">
      <c r="A17" s="27"/>
    </row>
    <row r="18" spans="1:1" x14ac:dyDescent="0.2">
      <c r="A18" s="27"/>
    </row>
    <row r="19" spans="1:1" x14ac:dyDescent="0.2">
      <c r="A19" s="27"/>
    </row>
    <row r="20" spans="1:1" x14ac:dyDescent="0.2">
      <c r="A20" s="27"/>
    </row>
    <row r="21" spans="1:1" ht="35.1" customHeight="1" x14ac:dyDescent="0.2">
      <c r="A21" s="28" t="s">
        <v>37</v>
      </c>
    </row>
    <row r="22" spans="1:1" x14ac:dyDescent="0.2">
      <c r="A22" s="29" t="s">
        <v>38</v>
      </c>
    </row>
    <row r="23" spans="1:1" ht="35.1" customHeight="1" x14ac:dyDescent="0.2">
      <c r="A23" s="30" t="s">
        <v>39</v>
      </c>
    </row>
    <row r="24" spans="1:1" x14ac:dyDescent="0.2">
      <c r="A24" s="31" t="s">
        <v>40</v>
      </c>
    </row>
    <row r="25" spans="1:1" ht="35.1" customHeight="1" x14ac:dyDescent="0.2">
      <c r="A25" s="32" t="s">
        <v>41</v>
      </c>
    </row>
    <row r="26" spans="1:1" x14ac:dyDescent="0.2">
      <c r="A26" s="33" t="s">
        <v>42</v>
      </c>
    </row>
    <row r="27" spans="1:1" x14ac:dyDescent="0.2">
      <c r="A27" s="25"/>
    </row>
    <row r="28" spans="1:1" ht="22.5" x14ac:dyDescent="0.2">
      <c r="A28" s="34" t="s">
        <v>43</v>
      </c>
    </row>
    <row r="29" spans="1:1" x14ac:dyDescent="0.2">
      <c r="A29" s="35"/>
    </row>
    <row r="30" spans="1:1" x14ac:dyDescent="0.2">
      <c r="A30" s="28" t="s">
        <v>44</v>
      </c>
    </row>
    <row r="31" spans="1:1" x14ac:dyDescent="0.2">
      <c r="A31" s="35"/>
    </row>
    <row r="32" spans="1:1" x14ac:dyDescent="0.2">
      <c r="A32" s="35" t="s">
        <v>45</v>
      </c>
    </row>
    <row r="33" spans="1:1" x14ac:dyDescent="0.2">
      <c r="A33" s="35" t="s">
        <v>46</v>
      </c>
    </row>
    <row r="34" spans="1:1" x14ac:dyDescent="0.2">
      <c r="A34" s="35" t="s">
        <v>47</v>
      </c>
    </row>
    <row r="35" spans="1:1" x14ac:dyDescent="0.2">
      <c r="A35" s="35" t="s">
        <v>48</v>
      </c>
    </row>
    <row r="36" spans="1:1" x14ac:dyDescent="0.2">
      <c r="A36" s="25"/>
    </row>
    <row r="37" spans="1:1" x14ac:dyDescent="0.2">
      <c r="A37" s="25"/>
    </row>
    <row r="38" spans="1:1" x14ac:dyDescent="0.2">
      <c r="A38" s="25"/>
    </row>
    <row r="39" spans="1:1" x14ac:dyDescent="0.2">
      <c r="A39" s="25"/>
    </row>
    <row r="40" spans="1:1" x14ac:dyDescent="0.2">
      <c r="A40" s="25"/>
    </row>
    <row r="41" spans="1:1" x14ac:dyDescent="0.2">
      <c r="A41" s="25"/>
    </row>
    <row r="42" spans="1:1" x14ac:dyDescent="0.2">
      <c r="A42" s="25"/>
    </row>
    <row r="43" spans="1:1" x14ac:dyDescent="0.2">
      <c r="A43" s="25"/>
    </row>
    <row r="44" spans="1:1" x14ac:dyDescent="0.2">
      <c r="A44" s="25"/>
    </row>
    <row r="45" spans="1:1" x14ac:dyDescent="0.2">
      <c r="A45" s="25"/>
    </row>
    <row r="46" spans="1:1" x14ac:dyDescent="0.2">
      <c r="A46" s="25"/>
    </row>
    <row r="47" spans="1:1" x14ac:dyDescent="0.2">
      <c r="A47" s="25"/>
    </row>
    <row r="48" spans="1:1" x14ac:dyDescent="0.2">
      <c r="A48" s="25"/>
    </row>
    <row r="49" spans="1:1" x14ac:dyDescent="0.2">
      <c r="A49" s="25"/>
    </row>
    <row r="50" spans="1:1" x14ac:dyDescent="0.2">
      <c r="A50" s="25"/>
    </row>
    <row r="51" spans="1:1" x14ac:dyDescent="0.2">
      <c r="A51" s="25"/>
    </row>
    <row r="52" spans="1:1" x14ac:dyDescent="0.2">
      <c r="A52" s="25"/>
    </row>
    <row r="53" spans="1:1" x14ac:dyDescent="0.2">
      <c r="A53" s="25"/>
    </row>
    <row r="54" spans="1:1" x14ac:dyDescent="0.2">
      <c r="A54" s="25"/>
    </row>
    <row r="55" spans="1:1" x14ac:dyDescent="0.2">
      <c r="A55" s="25"/>
    </row>
    <row r="56" spans="1:1" x14ac:dyDescent="0.2">
      <c r="A56" s="25"/>
    </row>
    <row r="57" spans="1:1" x14ac:dyDescent="0.2">
      <c r="A57" s="25"/>
    </row>
    <row r="58" spans="1:1" x14ac:dyDescent="0.2">
      <c r="A58" s="25"/>
    </row>
    <row r="59" spans="1:1" x14ac:dyDescent="0.2">
      <c r="A59" s="25"/>
    </row>
    <row r="60" spans="1:1" x14ac:dyDescent="0.2">
      <c r="A60" s="25"/>
    </row>
    <row r="61" spans="1:1" x14ac:dyDescent="0.2">
      <c r="A61" s="25"/>
    </row>
    <row r="62" spans="1:1" x14ac:dyDescent="0.2">
      <c r="A62" s="25"/>
    </row>
    <row r="63" spans="1:1" x14ac:dyDescent="0.2">
      <c r="A63" s="25"/>
    </row>
    <row r="64" spans="1:1" x14ac:dyDescent="0.2">
      <c r="A64" s="25"/>
    </row>
    <row r="65" spans="1:1" x14ac:dyDescent="0.2">
      <c r="A65" s="25"/>
    </row>
    <row r="66" spans="1:1" x14ac:dyDescent="0.2">
      <c r="A66" s="25"/>
    </row>
    <row r="67" spans="1:1" x14ac:dyDescent="0.2">
      <c r="A67" s="25"/>
    </row>
    <row r="68" spans="1:1" x14ac:dyDescent="0.2">
      <c r="A68" s="25"/>
    </row>
    <row r="69" spans="1:1" x14ac:dyDescent="0.2">
      <c r="A69" s="25"/>
    </row>
    <row r="70" spans="1:1" x14ac:dyDescent="0.2">
      <c r="A70" s="25"/>
    </row>
    <row r="71" spans="1:1" x14ac:dyDescent="0.2">
      <c r="A71" s="25"/>
    </row>
    <row r="72" spans="1:1" x14ac:dyDescent="0.2">
      <c r="A72" s="25"/>
    </row>
    <row r="73" spans="1:1" x14ac:dyDescent="0.2">
      <c r="A73" s="25"/>
    </row>
    <row r="74" spans="1:1" x14ac:dyDescent="0.2">
      <c r="A74" s="25"/>
    </row>
    <row r="75" spans="1:1" x14ac:dyDescent="0.2">
      <c r="A75" s="25"/>
    </row>
    <row r="76" spans="1:1" x14ac:dyDescent="0.2">
      <c r="A76" s="25"/>
    </row>
    <row r="77" spans="1:1" x14ac:dyDescent="0.2">
      <c r="A77" s="25"/>
    </row>
    <row r="78" spans="1:1" x14ac:dyDescent="0.2">
      <c r="A78" s="25"/>
    </row>
    <row r="79" spans="1:1" x14ac:dyDescent="0.2">
      <c r="A79" s="25"/>
    </row>
    <row r="80" spans="1:1" x14ac:dyDescent="0.2">
      <c r="A80" s="25"/>
    </row>
    <row r="81" spans="1:1" x14ac:dyDescent="0.2">
      <c r="A81" s="25"/>
    </row>
    <row r="82" spans="1:1" x14ac:dyDescent="0.2">
      <c r="A82" s="25"/>
    </row>
    <row r="83" spans="1:1" x14ac:dyDescent="0.2">
      <c r="A83" s="25"/>
    </row>
    <row r="84" spans="1:1" x14ac:dyDescent="0.2">
      <c r="A84" s="25"/>
    </row>
    <row r="85" spans="1:1" x14ac:dyDescent="0.2">
      <c r="A85" s="25"/>
    </row>
    <row r="86" spans="1:1" x14ac:dyDescent="0.2">
      <c r="A86" s="25"/>
    </row>
    <row r="87" spans="1:1" x14ac:dyDescent="0.2">
      <c r="A87" s="25"/>
    </row>
    <row r="88" spans="1:1" x14ac:dyDescent="0.2">
      <c r="A88" s="25"/>
    </row>
    <row r="89" spans="1:1" x14ac:dyDescent="0.2">
      <c r="A89" s="25"/>
    </row>
    <row r="90" spans="1:1" x14ac:dyDescent="0.2">
      <c r="A90" s="25"/>
    </row>
    <row r="91" spans="1:1" x14ac:dyDescent="0.2">
      <c r="A91" s="25"/>
    </row>
    <row r="92" spans="1:1" x14ac:dyDescent="0.2">
      <c r="A92" s="25"/>
    </row>
    <row r="93" spans="1:1" x14ac:dyDescent="0.2">
      <c r="A93" s="25"/>
    </row>
    <row r="94" spans="1:1" x14ac:dyDescent="0.2">
      <c r="A94" s="25"/>
    </row>
    <row r="95" spans="1:1" x14ac:dyDescent="0.2">
      <c r="A95" s="25"/>
    </row>
    <row r="96" spans="1:1" x14ac:dyDescent="0.2">
      <c r="A96" s="25"/>
    </row>
  </sheetData>
  <hyperlinks>
    <hyperlink ref="A7" r:id="rId1"/>
  </hyperlinks>
  <pageMargins left="0.7" right="0.7" top="0.75" bottom="0.75" header="0.3" footer="0.3"/>
  <pageSetup paperSize="9" scale="73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IJ29"/>
  <sheetViews>
    <sheetView showGridLines="0" workbookViewId="0">
      <selection activeCell="I8" sqref="I8"/>
    </sheetView>
  </sheetViews>
  <sheetFormatPr baseColWidth="10" defaultColWidth="8" defaultRowHeight="15" x14ac:dyDescent="0.25"/>
  <cols>
    <col min="1" max="1" width="14.7109375" style="74" customWidth="1"/>
    <col min="2" max="4" width="8" style="74" customWidth="1"/>
    <col min="5" max="5" width="8.140625" style="74" customWidth="1"/>
    <col min="6" max="6" width="7.5703125" style="74" customWidth="1"/>
    <col min="7" max="7" width="8.140625" style="74" customWidth="1"/>
    <col min="8" max="234" width="11.42578125" style="74" customWidth="1"/>
    <col min="235" max="235" width="14.7109375" style="74" customWidth="1"/>
    <col min="236" max="16384" width="8" style="74"/>
  </cols>
  <sheetData>
    <row r="1" spans="1:244" ht="15.75" thickBot="1" x14ac:dyDescent="0.3">
      <c r="A1" s="78" t="s">
        <v>30</v>
      </c>
      <c r="B1" s="78"/>
      <c r="C1" s="78"/>
      <c r="D1" s="78"/>
      <c r="E1" s="78"/>
      <c r="F1" s="78"/>
    </row>
    <row r="2" spans="1:244" x14ac:dyDescent="0.25">
      <c r="A2" s="71"/>
    </row>
    <row r="3" spans="1:244" x14ac:dyDescent="0.25">
      <c r="A3" s="68" t="s">
        <v>18</v>
      </c>
      <c r="B3" s="71"/>
    </row>
    <row r="5" spans="1:244" ht="25.5" customHeight="1" x14ac:dyDescent="0.25">
      <c r="A5" s="75" t="s">
        <v>19</v>
      </c>
      <c r="B5" s="95" t="s">
        <v>20</v>
      </c>
      <c r="C5" s="95" t="s">
        <v>21</v>
      </c>
      <c r="D5" s="95" t="s">
        <v>22</v>
      </c>
      <c r="E5" s="95" t="s">
        <v>23</v>
      </c>
      <c r="F5" s="95" t="s">
        <v>31</v>
      </c>
      <c r="G5" s="95" t="s">
        <v>32</v>
      </c>
      <c r="H5" s="95" t="s">
        <v>50</v>
      </c>
      <c r="I5" s="95" t="s">
        <v>61</v>
      </c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69"/>
      <c r="IA5" s="69"/>
      <c r="IB5" s="69"/>
      <c r="IC5" s="69"/>
      <c r="ID5" s="69"/>
      <c r="IE5" s="69"/>
      <c r="IF5" s="69"/>
      <c r="IG5" s="69"/>
      <c r="IH5" s="69"/>
      <c r="II5" s="69"/>
      <c r="IJ5" s="69"/>
    </row>
    <row r="6" spans="1:244" ht="24" customHeight="1" thickBot="1" x14ac:dyDescent="0.3">
      <c r="A6" s="14" t="s">
        <v>24</v>
      </c>
      <c r="B6" s="96">
        <v>2649</v>
      </c>
      <c r="C6" s="96">
        <v>2911</v>
      </c>
      <c r="D6" s="96">
        <v>3252</v>
      </c>
      <c r="E6" s="96">
        <v>3470</v>
      </c>
      <c r="F6" s="96">
        <v>3913</v>
      </c>
      <c r="G6" s="96">
        <v>3871</v>
      </c>
      <c r="H6" s="96">
        <v>3820</v>
      </c>
      <c r="I6" s="96">
        <f>+'4.18 Tableau 2 '!H9</f>
        <v>4018</v>
      </c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</row>
    <row r="7" spans="1:244" ht="29.25" customHeight="1" x14ac:dyDescent="0.25">
      <c r="A7" s="15" t="s">
        <v>51</v>
      </c>
      <c r="B7" s="16"/>
      <c r="C7" s="16"/>
      <c r="D7" s="17"/>
      <c r="G7" s="3" t="s">
        <v>67</v>
      </c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</row>
    <row r="8" spans="1:244" ht="33" customHeight="1" x14ac:dyDescent="0.25">
      <c r="A8" s="71" t="s">
        <v>58</v>
      </c>
      <c r="C8" s="76"/>
      <c r="D8" s="76"/>
      <c r="E8" s="76"/>
      <c r="G8" s="71"/>
      <c r="H8" s="72"/>
    </row>
    <row r="9" spans="1:244" x14ac:dyDescent="0.25">
      <c r="A9" s="18" t="s">
        <v>33</v>
      </c>
      <c r="B9" s="71"/>
      <c r="C9" s="71"/>
      <c r="D9" s="71"/>
      <c r="E9" s="73"/>
      <c r="F9" s="71"/>
      <c r="G9" s="71"/>
      <c r="H9" s="72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</row>
    <row r="10" spans="1:244" x14ac:dyDescent="0.25">
      <c r="A10" s="18" t="s">
        <v>34</v>
      </c>
    </row>
    <row r="11" spans="1:244" ht="15.75" customHeight="1" x14ac:dyDescent="0.25">
      <c r="A11" s="77"/>
    </row>
    <row r="12" spans="1:244" x14ac:dyDescent="0.25">
      <c r="B12" s="76"/>
      <c r="C12" s="76"/>
      <c r="D12" s="76"/>
      <c r="E12" s="76"/>
    </row>
    <row r="29" spans="2:2" ht="21" customHeight="1" x14ac:dyDescent="0.25">
      <c r="B29" s="3" t="s">
        <v>67</v>
      </c>
    </row>
  </sheetData>
  <pageMargins left="0.7" right="0.7" top="0.75" bottom="0.75" header="0.3" footer="0.3"/>
  <pageSetup paperSize="9" orientation="landscape" r:id="rId1"/>
  <ignoredErrors>
    <ignoredError sqref="B5:I5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I18"/>
  <sheetViews>
    <sheetView showGridLines="0" workbookViewId="0">
      <selection activeCell="A22" sqref="A22"/>
    </sheetView>
  </sheetViews>
  <sheetFormatPr baseColWidth="10" defaultColWidth="7.7109375" defaultRowHeight="11.25" x14ac:dyDescent="0.2"/>
  <cols>
    <col min="1" max="1" width="47.85546875" style="5" customWidth="1"/>
    <col min="2" max="2" width="7.7109375" style="1" customWidth="1"/>
    <col min="3" max="3" width="9.42578125" style="1" customWidth="1"/>
    <col min="4" max="4" width="9" style="1" customWidth="1"/>
    <col min="5" max="5" width="7.7109375" style="1" customWidth="1"/>
    <col min="6" max="6" width="9.5703125" style="1" customWidth="1"/>
    <col min="7" max="7" width="9.7109375" style="1" customWidth="1"/>
    <col min="8" max="8" width="9" style="1" customWidth="1"/>
    <col min="9" max="9" width="7.7109375" style="1" customWidth="1"/>
    <col min="10" max="16384" width="7.7109375" style="5"/>
  </cols>
  <sheetData>
    <row r="1" spans="1:9" s="46" customFormat="1" ht="15.75" thickBot="1" x14ac:dyDescent="0.25">
      <c r="A1" s="78" t="s">
        <v>30</v>
      </c>
      <c r="B1" s="78"/>
      <c r="C1" s="79"/>
      <c r="D1" s="79"/>
      <c r="E1" s="79"/>
      <c r="F1" s="79"/>
      <c r="G1" s="44"/>
      <c r="H1" s="44"/>
      <c r="I1" s="45"/>
    </row>
    <row r="2" spans="1:9" ht="15.75" x14ac:dyDescent="0.2">
      <c r="A2" s="47"/>
      <c r="B2" s="47"/>
      <c r="C2" s="47"/>
      <c r="D2" s="47"/>
      <c r="E2" s="47"/>
      <c r="F2" s="47"/>
      <c r="G2" s="47"/>
      <c r="H2" s="47"/>
      <c r="I2" s="47"/>
    </row>
    <row r="3" spans="1:9" ht="12.75" x14ac:dyDescent="0.2">
      <c r="A3" s="80" t="s">
        <v>62</v>
      </c>
      <c r="B3" s="80"/>
      <c r="C3" s="80"/>
      <c r="D3" s="80"/>
      <c r="E3" s="80"/>
      <c r="F3" s="80"/>
      <c r="G3" s="80"/>
      <c r="I3" s="52"/>
    </row>
    <row r="4" spans="1:9" x14ac:dyDescent="0.2">
      <c r="A4" s="48"/>
    </row>
    <row r="5" spans="1:9" ht="33.75" x14ac:dyDescent="0.2">
      <c r="A5" s="53"/>
      <c r="B5" s="54" t="s">
        <v>2</v>
      </c>
      <c r="C5" s="54" t="s">
        <v>3</v>
      </c>
      <c r="D5" s="54" t="s">
        <v>4</v>
      </c>
      <c r="E5" s="54" t="s">
        <v>5</v>
      </c>
      <c r="F5" s="55" t="s">
        <v>57</v>
      </c>
      <c r="G5" s="55" t="s">
        <v>59</v>
      </c>
      <c r="H5" s="56" t="s">
        <v>35</v>
      </c>
      <c r="I5" s="52"/>
    </row>
    <row r="6" spans="1:9" ht="12.75" x14ac:dyDescent="0.2">
      <c r="A6" s="9" t="s">
        <v>17</v>
      </c>
      <c r="B6" s="6">
        <v>210</v>
      </c>
      <c r="C6" s="6"/>
      <c r="D6" s="6"/>
      <c r="E6" s="6"/>
      <c r="F6" s="6">
        <v>3276</v>
      </c>
      <c r="G6" s="11">
        <v>68</v>
      </c>
      <c r="H6" s="4">
        <f>SUM(B6:G6)</f>
        <v>3554</v>
      </c>
      <c r="I6" s="52"/>
    </row>
    <row r="7" spans="1:9" ht="12.75" x14ac:dyDescent="0.2">
      <c r="A7" s="8" t="s">
        <v>16</v>
      </c>
      <c r="B7" s="6">
        <v>243</v>
      </c>
      <c r="C7" s="6">
        <v>22</v>
      </c>
      <c r="D7" s="6"/>
      <c r="E7" s="6">
        <v>95</v>
      </c>
      <c r="F7" s="6">
        <v>104</v>
      </c>
      <c r="G7" s="11"/>
      <c r="H7" s="4">
        <f>SUM(B7:G7)</f>
        <v>464</v>
      </c>
      <c r="I7" s="57"/>
    </row>
    <row r="8" spans="1:9" ht="12.75" x14ac:dyDescent="0.2">
      <c r="A8" s="8" t="s">
        <v>12</v>
      </c>
      <c r="B8" s="6">
        <v>42</v>
      </c>
      <c r="C8" s="6"/>
      <c r="D8" s="6"/>
      <c r="E8" s="6">
        <v>22</v>
      </c>
      <c r="F8" s="7"/>
      <c r="G8" s="7"/>
      <c r="H8" s="4"/>
      <c r="I8" s="52"/>
    </row>
    <row r="9" spans="1:9" ht="12.75" x14ac:dyDescent="0.2">
      <c r="A9" s="58" t="s">
        <v>25</v>
      </c>
      <c r="B9" s="59">
        <f>SUM(B6:B8)</f>
        <v>495</v>
      </c>
      <c r="C9" s="59">
        <f t="shared" ref="C9:G9" si="0">SUM(C6:C8)</f>
        <v>22</v>
      </c>
      <c r="D9" s="59">
        <f t="shared" si="0"/>
        <v>0</v>
      </c>
      <c r="E9" s="59">
        <f t="shared" si="0"/>
        <v>117</v>
      </c>
      <c r="F9" s="59">
        <f t="shared" si="0"/>
        <v>3380</v>
      </c>
      <c r="G9" s="59">
        <f t="shared" si="0"/>
        <v>68</v>
      </c>
      <c r="H9" s="59">
        <f>SUM(H6:H8)</f>
        <v>4018</v>
      </c>
      <c r="I9" s="52"/>
    </row>
    <row r="10" spans="1:9" ht="12.75" x14ac:dyDescent="0.2">
      <c r="A10" s="12" t="s">
        <v>6</v>
      </c>
      <c r="B10" s="13">
        <f>+B9/$H$9*100</f>
        <v>12.319561971129914</v>
      </c>
      <c r="C10" s="13">
        <f t="shared" ref="C10:H10" si="1">+C9/$H$9*100</f>
        <v>0.5475360876057741</v>
      </c>
      <c r="D10" s="13">
        <f>+D9/$H$9*100</f>
        <v>0</v>
      </c>
      <c r="E10" s="13">
        <f t="shared" si="1"/>
        <v>2.9118964659034345</v>
      </c>
      <c r="F10" s="13">
        <f t="shared" si="1"/>
        <v>84.121453459432544</v>
      </c>
      <c r="G10" s="13">
        <f t="shared" si="1"/>
        <v>1.6923842707814833</v>
      </c>
      <c r="H10" s="13">
        <f t="shared" si="1"/>
        <v>100</v>
      </c>
      <c r="I10" s="52"/>
    </row>
    <row r="11" spans="1:9" ht="15.75" customHeight="1" x14ac:dyDescent="0.2">
      <c r="A11" s="8" t="s">
        <v>7</v>
      </c>
      <c r="B11" s="49">
        <v>100</v>
      </c>
      <c r="C11" s="49">
        <v>100</v>
      </c>
      <c r="D11" s="49">
        <v>100</v>
      </c>
      <c r="E11" s="49">
        <v>100</v>
      </c>
      <c r="F11" s="49">
        <v>100</v>
      </c>
      <c r="G11" s="49">
        <v>100</v>
      </c>
      <c r="H11" s="1">
        <v>100</v>
      </c>
      <c r="I11" s="52"/>
    </row>
    <row r="12" spans="1:9" ht="12.75" x14ac:dyDescent="0.2">
      <c r="A12" s="91" t="s">
        <v>0</v>
      </c>
      <c r="B12" s="49"/>
      <c r="C12" s="49"/>
      <c r="D12" s="49"/>
      <c r="E12" s="49"/>
      <c r="F12" s="92"/>
      <c r="G12" s="49"/>
      <c r="H12" s="93"/>
      <c r="I12" s="52"/>
    </row>
    <row r="13" spans="1:9" ht="12.75" x14ac:dyDescent="0.2">
      <c r="A13" s="91" t="s">
        <v>1</v>
      </c>
      <c r="B13" s="3">
        <f>136/B9*100</f>
        <v>27.474747474747474</v>
      </c>
      <c r="C13" s="3">
        <f>10/C9*100</f>
        <v>45.454545454545453</v>
      </c>
      <c r="D13" s="3">
        <v>0</v>
      </c>
      <c r="E13" s="93">
        <f>65/E9*100</f>
        <v>55.555555555555557</v>
      </c>
      <c r="F13" s="3">
        <f>1910/F9*100</f>
        <v>56.508875739644971</v>
      </c>
      <c r="G13" s="3">
        <f>30/G9*100</f>
        <v>44.117647058823529</v>
      </c>
      <c r="H13" s="3">
        <f>2151/H9*100</f>
        <v>53.534096565455449</v>
      </c>
      <c r="I13" s="52"/>
    </row>
    <row r="14" spans="1:9" s="50" customFormat="1" ht="15.75" customHeight="1" x14ac:dyDescent="0.2">
      <c r="A14" s="94" t="s">
        <v>51</v>
      </c>
      <c r="B14" s="94"/>
      <c r="C14" s="94"/>
      <c r="D14" s="94"/>
      <c r="E14" s="94"/>
      <c r="F14" s="94"/>
      <c r="G14" s="60"/>
      <c r="H14" s="3" t="s">
        <v>66</v>
      </c>
      <c r="I14" s="5"/>
    </row>
    <row r="15" spans="1:9" s="52" customFormat="1" ht="33" customHeight="1" x14ac:dyDescent="0.2">
      <c r="A15" s="82" t="s">
        <v>26</v>
      </c>
      <c r="B15" s="83"/>
      <c r="C15" s="83"/>
      <c r="D15" s="83"/>
      <c r="E15" s="83"/>
      <c r="F15" s="83"/>
      <c r="G15" s="83"/>
      <c r="H15" s="83"/>
      <c r="I15" s="2"/>
    </row>
    <row r="16" spans="1:9" s="50" customFormat="1" ht="33.75" customHeight="1" x14ac:dyDescent="0.2">
      <c r="A16" s="84" t="s">
        <v>65</v>
      </c>
      <c r="B16" s="84"/>
      <c r="C16" s="84"/>
      <c r="D16" s="84"/>
      <c r="E16" s="84"/>
      <c r="F16" s="84"/>
      <c r="G16" s="84"/>
      <c r="H16" s="84"/>
      <c r="I16" s="51"/>
    </row>
    <row r="18" spans="1:8" ht="12.75" x14ac:dyDescent="0.2">
      <c r="A18" s="18" t="s">
        <v>34</v>
      </c>
      <c r="B18" s="52"/>
      <c r="C18" s="52"/>
      <c r="D18" s="52"/>
      <c r="E18" s="52"/>
      <c r="F18" s="52"/>
      <c r="G18" s="52"/>
      <c r="H18" s="52"/>
    </row>
  </sheetData>
  <mergeCells count="4">
    <mergeCell ref="A3:G3"/>
    <mergeCell ref="A14:F14"/>
    <mergeCell ref="A15:H15"/>
    <mergeCell ref="A16:H16"/>
  </mergeCells>
  <printOptions horizontalCentered="1"/>
  <pageMargins left="0.19685039370078741" right="0.19685039370078741" top="0.39370078740157483" bottom="0.19685039370078741" header="0.35433070866141736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1:G20"/>
  <sheetViews>
    <sheetView showGridLines="0" zoomScaleNormal="100" workbookViewId="0">
      <selection activeCell="G9" sqref="G9:G10"/>
    </sheetView>
  </sheetViews>
  <sheetFormatPr baseColWidth="10" defaultRowHeight="12.75" x14ac:dyDescent="0.2"/>
  <cols>
    <col min="1" max="1" width="14.28515625" style="52" customWidth="1"/>
    <col min="2" max="2" width="54.5703125" style="52" customWidth="1"/>
    <col min="3" max="16384" width="11.42578125" style="52"/>
  </cols>
  <sheetData>
    <row r="1" spans="1:7" s="46" customFormat="1" ht="21.75" customHeight="1" thickBot="1" x14ac:dyDescent="0.25">
      <c r="A1" s="78" t="s">
        <v>30</v>
      </c>
      <c r="B1" s="78"/>
      <c r="C1" s="79"/>
      <c r="D1" s="79"/>
      <c r="E1" s="79"/>
      <c r="F1" s="79"/>
      <c r="G1" s="79"/>
    </row>
    <row r="2" spans="1:7" s="5" customFormat="1" ht="21.75" customHeight="1" x14ac:dyDescent="0.2">
      <c r="A2" s="47" t="s">
        <v>8</v>
      </c>
      <c r="B2" s="47"/>
      <c r="C2" s="47"/>
      <c r="D2" s="47"/>
      <c r="E2" s="47"/>
      <c r="F2" s="47"/>
      <c r="G2" s="47"/>
    </row>
    <row r="3" spans="1:7" s="5" customFormat="1" ht="13.5" customHeight="1" x14ac:dyDescent="0.2">
      <c r="A3" s="85" t="s">
        <v>63</v>
      </c>
      <c r="B3" s="85"/>
      <c r="C3" s="85"/>
      <c r="D3" s="85"/>
      <c r="E3" s="85"/>
      <c r="F3" s="85"/>
      <c r="G3" s="1"/>
    </row>
    <row r="4" spans="1:7" ht="12" customHeight="1" x14ac:dyDescent="0.2"/>
    <row r="5" spans="1:7" ht="12" customHeight="1" x14ac:dyDescent="0.2">
      <c r="A5" s="63"/>
      <c r="B5" s="64"/>
      <c r="C5" s="65" t="s">
        <v>13</v>
      </c>
      <c r="D5" s="65" t="s">
        <v>14</v>
      </c>
      <c r="E5" s="65" t="s">
        <v>9</v>
      </c>
      <c r="F5" s="65" t="s">
        <v>10</v>
      </c>
    </row>
    <row r="6" spans="1:7" ht="12" customHeight="1" x14ac:dyDescent="0.2">
      <c r="A6" s="86" t="s">
        <v>11</v>
      </c>
      <c r="B6" s="10" t="s">
        <v>28</v>
      </c>
      <c r="C6" s="21">
        <v>19.5</v>
      </c>
      <c r="D6" s="21">
        <v>10.7</v>
      </c>
      <c r="E6" s="21">
        <v>42.4</v>
      </c>
      <c r="F6" s="21">
        <v>12.4</v>
      </c>
      <c r="G6" s="66"/>
    </row>
    <row r="7" spans="1:7" ht="12" customHeight="1" x14ac:dyDescent="0.2">
      <c r="A7" s="87"/>
      <c r="B7" s="8" t="s">
        <v>16</v>
      </c>
      <c r="C7" s="21">
        <v>33</v>
      </c>
      <c r="D7" s="21">
        <v>11</v>
      </c>
      <c r="E7" s="21">
        <v>41.8</v>
      </c>
      <c r="F7" s="21">
        <v>9</v>
      </c>
      <c r="G7" s="66"/>
    </row>
    <row r="8" spans="1:7" ht="12" customHeight="1" x14ac:dyDescent="0.2">
      <c r="A8" s="87"/>
      <c r="B8" s="8" t="s">
        <v>12</v>
      </c>
      <c r="C8" s="20">
        <v>9.5</v>
      </c>
      <c r="D8" s="43">
        <v>16.7</v>
      </c>
      <c r="E8" s="20">
        <v>38.1</v>
      </c>
      <c r="F8" s="19">
        <v>26.2</v>
      </c>
      <c r="G8" s="66"/>
    </row>
    <row r="9" spans="1:7" ht="12" customHeight="1" thickBot="1" x14ac:dyDescent="0.25">
      <c r="A9" s="88"/>
      <c r="B9" s="61" t="s">
        <v>29</v>
      </c>
      <c r="C9" s="62">
        <v>20.5</v>
      </c>
      <c r="D9" s="62">
        <v>10.8</v>
      </c>
      <c r="E9" s="62">
        <v>42.3</v>
      </c>
      <c r="F9" s="62">
        <f>12.2+0.05</f>
        <v>12.25</v>
      </c>
      <c r="G9" s="66"/>
    </row>
    <row r="10" spans="1:7" ht="12" customHeight="1" x14ac:dyDescent="0.25">
      <c r="A10" s="81" t="s">
        <v>51</v>
      </c>
      <c r="B10" s="81"/>
      <c r="C10" s="81"/>
      <c r="D10" s="81"/>
      <c r="E10" s="81"/>
      <c r="F10" s="81"/>
      <c r="G10" s="67"/>
    </row>
    <row r="11" spans="1:7" ht="15.75" customHeight="1" x14ac:dyDescent="0.2">
      <c r="A11" s="82" t="s">
        <v>15</v>
      </c>
      <c r="B11" s="83"/>
      <c r="C11" s="83"/>
      <c r="D11" s="83"/>
      <c r="E11" s="83"/>
      <c r="F11" s="83"/>
      <c r="G11" s="83"/>
    </row>
    <row r="12" spans="1:7" ht="12" customHeight="1" x14ac:dyDescent="0.2">
      <c r="A12" s="89" t="s">
        <v>27</v>
      </c>
      <c r="B12" s="90"/>
      <c r="C12" s="90"/>
      <c r="D12" s="90"/>
      <c r="E12" s="90"/>
      <c r="F12" s="90"/>
      <c r="G12" s="90"/>
    </row>
    <row r="13" spans="1:7" ht="25.5" customHeight="1" x14ac:dyDescent="0.2">
      <c r="A13" s="84" t="s">
        <v>64</v>
      </c>
      <c r="B13" s="84"/>
      <c r="C13" s="84"/>
      <c r="D13" s="84"/>
      <c r="E13" s="84"/>
      <c r="F13" s="84"/>
    </row>
    <row r="14" spans="1:7" ht="12" customHeight="1" x14ac:dyDescent="0.25">
      <c r="A14" s="67"/>
      <c r="B14" s="67"/>
      <c r="C14" s="67"/>
      <c r="D14" s="67"/>
      <c r="E14" s="67"/>
      <c r="F14" s="67"/>
      <c r="G14" s="67"/>
    </row>
    <row r="15" spans="1:7" s="5" customFormat="1" ht="12" customHeight="1" x14ac:dyDescent="0.2">
      <c r="A15" s="18" t="s">
        <v>34</v>
      </c>
      <c r="B15" s="1"/>
      <c r="C15" s="1"/>
      <c r="D15" s="1"/>
      <c r="E15" s="1"/>
      <c r="F15" s="1"/>
      <c r="G15" s="1"/>
    </row>
    <row r="16" spans="1:7" ht="12" customHeight="1" x14ac:dyDescent="0.2"/>
    <row r="18" spans="2:2" ht="12.75" customHeight="1" x14ac:dyDescent="0.2"/>
    <row r="20" spans="2:2" x14ac:dyDescent="0.2">
      <c r="B20" s="52" t="s">
        <v>8</v>
      </c>
    </row>
  </sheetData>
  <mergeCells count="6">
    <mergeCell ref="A13:F13"/>
    <mergeCell ref="A3:F3"/>
    <mergeCell ref="A6:A9"/>
    <mergeCell ref="A11:G11"/>
    <mergeCell ref="A12:G12"/>
    <mergeCell ref="A10:F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4.18 Notice</vt:lpstr>
      <vt:lpstr>4.18 Graphique 1</vt:lpstr>
      <vt:lpstr>4.18 Tableau 2 </vt:lpstr>
      <vt:lpstr>4.18 Tableau 4</vt:lpstr>
    </vt:vector>
  </TitlesOfParts>
  <Company>DEPP-MENJ - Ministère de l'Education nationale et de la Jeunesse - Direction de l'évaluation, de la prospective et de la performance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2022 ; Repères et références statistiques 2022 ;4.18</dc:title>
  <dc:creator>DEPP-MENJ - Ministère de l'Education nationale et de la Jeunesse;Direction de l'évaluation de la prospective et de la performance</dc:creator>
  <cp:lastModifiedBy>Santa Susini</cp:lastModifiedBy>
  <cp:lastPrinted>2024-02-15T08:20:00Z</cp:lastPrinted>
  <dcterms:created xsi:type="dcterms:W3CDTF">2017-03-24T13:25:07Z</dcterms:created>
  <dcterms:modified xsi:type="dcterms:W3CDTF">2024-02-15T08:20:08Z</dcterms:modified>
  <cp:contentStatus>Publié</cp:contentStatus>
</cp:coreProperties>
</file>