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24226"/>
  <mc:AlternateContent xmlns:mc="http://schemas.openxmlformats.org/markup-compatibility/2006">
    <mc:Choice Requires="x15">
      <x15ac:absPath xmlns:x15ac="http://schemas.microsoft.com/office/spreadsheetml/2010/11/ac" url="C:\Users\s.manac-h\Nextcloud5\Stats corses\à publier\8 . Les personnels\"/>
    </mc:Choice>
  </mc:AlternateContent>
  <xr:revisionPtr revIDLastSave="0" documentId="13_ncr:1_{44DC53B6-0253-45C7-84B5-18A7B425977C}" xr6:coauthVersionLast="36" xr6:coauthVersionMax="36" xr10:uidLastSave="{00000000-0000-0000-0000-000000000000}"/>
  <bookViews>
    <workbookView xWindow="0" yWindow="0" windowWidth="28800" windowHeight="9675" xr2:uid="{00000000-000D-0000-FFFF-FFFF00000000}"/>
  </bookViews>
  <sheets>
    <sheet name="8.03 Notice" sheetId="11" r:id="rId1"/>
    <sheet name="8.03 Graphique 1" sheetId="10" r:id="rId2"/>
    <sheet name="8.03Tableau 2" sheetId="3" r:id="rId3"/>
    <sheet name="8.03 Tableau 3" sheetId="4" r:id="rId4"/>
    <sheet name="8.03 Tableau 4" sheetId="5" r:id="rId5"/>
  </sheets>
  <calcPr calcId="191029"/>
</workbook>
</file>

<file path=xl/calcChain.xml><?xml version="1.0" encoding="utf-8"?>
<calcChain xmlns="http://schemas.openxmlformats.org/spreadsheetml/2006/main">
  <c r="A3" i="5" l="1"/>
  <c r="A3" i="4"/>
  <c r="A3" i="3"/>
  <c r="A14" i="11"/>
  <c r="C15" i="4" l="1"/>
  <c r="B15" i="4"/>
  <c r="B9" i="5"/>
  <c r="B13" i="5" s="1"/>
  <c r="B10" i="4" l="1"/>
  <c r="B7" i="4"/>
  <c r="B11" i="3"/>
  <c r="B7" i="3"/>
  <c r="B19" i="3" l="1"/>
  <c r="B16" i="4"/>
</calcChain>
</file>

<file path=xl/sharedStrings.xml><?xml version="1.0" encoding="utf-8"?>
<sst xmlns="http://schemas.openxmlformats.org/spreadsheetml/2006/main" count="118" uniqueCount="80">
  <si>
    <t>Effectifs</t>
  </si>
  <si>
    <t>Total</t>
  </si>
  <si>
    <t>Femmes</t>
  </si>
  <si>
    <t>Hommes</t>
  </si>
  <si>
    <t>Ensemble</t>
  </si>
  <si>
    <t>Part des femmes (%)</t>
  </si>
  <si>
    <t>Part des hommes (%)</t>
  </si>
  <si>
    <t xml:space="preserve">Âge moyen </t>
  </si>
  <si>
    <t>Non-titulaires</t>
  </si>
  <si>
    <t>Enseignement d'élèves du premier degré public</t>
  </si>
  <si>
    <t>Professeurs des écoles</t>
  </si>
  <si>
    <t>Enseignement d'élèves du second degré public</t>
  </si>
  <si>
    <t>Professeurs de chaire supérieure</t>
  </si>
  <si>
    <t>Professeurs agrégés</t>
  </si>
  <si>
    <t>Professeurs certifiés</t>
  </si>
  <si>
    <t>Professeurs d'EPS</t>
  </si>
  <si>
    <t>Professeurs de lycée professionnel</t>
  </si>
  <si>
    <t>Enseignement d'élèves du premier degré privé</t>
  </si>
  <si>
    <t>Enseignement d'élèves du second degré privé</t>
  </si>
  <si>
    <r>
      <t>1.</t>
    </r>
    <r>
      <rPr>
        <sz val="8"/>
        <rFont val="Arial"/>
        <family val="2"/>
      </rPr>
      <t xml:space="preserve"> Il regroupe le temps partiel à l’initiative de l’agent, et le temps incomplet (à l’initiative de l’administration, un agent contractuel peut se voir attribuer un temps de travail inférieur à un temps plein). </t>
    </r>
  </si>
  <si>
    <t>PEGC, adjoints et chargés d'enseignement</t>
  </si>
  <si>
    <r>
      <t>1.</t>
    </r>
    <r>
      <rPr>
        <sz val="8"/>
        <rFont val="Arial"/>
        <family val="2"/>
      </rPr>
      <t xml:space="preserve"> Il regroupe le temps partiel à l’initiative de l’agent, et le temps incomplet à l’initiative de l’administration. Un agent contractuel peut se voir attribuer un temps de travail inférieur à un temps plein. </t>
    </r>
  </si>
  <si>
    <t>Autres assimilés titulaires (2)</t>
  </si>
  <si>
    <t>Assistance éducative</t>
  </si>
  <si>
    <t>Inspection</t>
  </si>
  <si>
    <t>Enseignement du premier degré</t>
  </si>
  <si>
    <t>Enseignement du second degré</t>
  </si>
  <si>
    <t>Mission</t>
  </si>
  <si>
    <t>Administration, logistique</t>
  </si>
  <si>
    <t>Santé et social</t>
  </si>
  <si>
    <r>
      <t>2.</t>
    </r>
    <r>
      <rPr>
        <sz val="8"/>
        <rFont val="Arial"/>
        <family val="2"/>
      </rPr>
      <t xml:space="preserve"> Organisation de la vie quotidienne de l'établissement, animation éducative, développement psychologique. </t>
    </r>
  </si>
  <si>
    <t xml:space="preserve">Femmes (%) </t>
  </si>
  <si>
    <t>Hommes (%)</t>
  </si>
  <si>
    <t>Ensemble (%)</t>
  </si>
  <si>
    <r>
      <t xml:space="preserve">3. </t>
    </r>
    <r>
      <rPr>
        <sz val="8"/>
        <rFont val="Arial"/>
        <family val="2"/>
      </rPr>
      <t>Y compris directeurs d'écoles entièrement déchargés d'enseignement des secteurs public et privé sous contrat.</t>
    </r>
  </si>
  <si>
    <t>Temps partiel ou incomplet (1)</t>
  </si>
  <si>
    <t>Instituteurs et autres titulaires</t>
  </si>
  <si>
    <t>Professeurs des écoles et instituteurs</t>
  </si>
  <si>
    <t>Professeurs de chaire supérieure et agrégés</t>
  </si>
  <si>
    <t>Direction (3)</t>
  </si>
  <si>
    <r>
      <t>2.</t>
    </r>
    <r>
      <rPr>
        <sz val="8"/>
        <rFont val="Arial"/>
        <family val="2"/>
      </rPr>
      <t xml:space="preserve"> Dans le 1er degré : professeurs certifiés ; dans le 2d degré : professeurs certifiés des écoles, instituteurs, professeurs d’enseignement général de collège (PEGC) , adjoints et chargés d'enseignement, maîtres auxiliaires sur contrat définitif.</t>
    </r>
  </si>
  <si>
    <t>[2] Les enseignants en mission dans le secteur public en 2021-2022</t>
  </si>
  <si>
    <t>[3] Les enseignants en mission dans le secteur privé sous contrat en 2021-2022</t>
  </si>
  <si>
    <t>[4] Les personnels de la mission non enseignante en 2021-2022</t>
  </si>
  <si>
    <t>Source : DEPP, Panel des personnels issu de BSA, novembre 2021.</t>
  </si>
  <si>
    <t>Direction et inspection</t>
  </si>
  <si>
    <r>
      <rPr>
        <b/>
        <sz val="8"/>
        <color indexed="8"/>
        <rFont val="Arial"/>
        <family val="2"/>
      </rPr>
      <t>Note</t>
    </r>
    <r>
      <rPr>
        <sz val="8"/>
        <color indexed="8"/>
        <rFont val="Arial"/>
        <family val="2"/>
      </rPr>
      <t xml:space="preserve"> : par rapport à l'édition précédente, de légères modifications méthodologiques ont été apportées aux missions (cf. fiche 8.01). </t>
    </r>
  </si>
  <si>
    <t>RERS 8.03  L'âge, le sexe et le rythme de travail des personnels de l'Éducation nationale</t>
  </si>
  <si>
    <t>RERS 2022, DEPP</t>
  </si>
  <si>
    <t>Accompagnement à la situation de handicap</t>
  </si>
  <si>
    <t>Assistance d'éducation et prévention sécurité</t>
  </si>
  <si>
    <t>8.03 L’âge, le sexe et le rythme de travail des personnels de l’Éducation nationale</t>
  </si>
  <si>
    <t>Sommaire</t>
  </si>
  <si>
    <t>Précisions</t>
  </si>
  <si>
    <r>
      <t>Du corps à la mission.</t>
    </r>
    <r>
      <rPr>
        <sz val="8"/>
        <color rgb="FF000000"/>
        <rFont val="Arial"/>
        <family val="2"/>
      </rPr>
      <t xml:space="preserve"> Les données concernant les personnels non enseignants du privé sous contrat ne sont pas présentes dans les systèmes d’information statistique du ministère. Par conséquent, seuls les corps non-enseignants du secteur public sont publiables. Néanmoins, dans l’approche par mission retenue ici, sont aussi pris en compte les enseignants du public et du privé sous contrat qui assurent des missions non enseignantes.</t>
    </r>
  </si>
  <si>
    <t>Pour en savoir plus</t>
  </si>
  <si>
    <r>
      <t xml:space="preserve">- DEPP, 2022, </t>
    </r>
    <r>
      <rPr>
        <i/>
        <sz val="8"/>
        <color rgb="FF000000"/>
        <rFont val="Arial"/>
        <family val="2"/>
      </rPr>
      <t xml:space="preserve">Panorama statistique des personnels de l’enseignement scolaire 2021-2022. </t>
    </r>
    <r>
      <rPr>
        <sz val="8"/>
        <color rgb="FF000000"/>
        <rFont val="Arial"/>
        <family val="2"/>
      </rPr>
      <t>À paraître.</t>
    </r>
  </si>
  <si>
    <t>Source</t>
  </si>
  <si>
    <t>DEPP, Panel des personnels issu de BSA, novembre 2021.</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</si>
  <si>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</si>
  <si>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</si>
  <si>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</si>
  <si>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</si>
  <si>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</si>
  <si>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</si>
  <si>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► Champ : Région Corse ensemble des enseignants payés par l'Éducation nationale au titre de leur mission d'enseignement dans le public, en activité et ayant une affectation au 30 novembre 2022.</t>
  </si>
  <si>
    <t>[1] Évolution de la part des femmes selon la mission entre 2017 et 2022</t>
  </si>
  <si>
    <t xml:space="preserve">Personnels d'éducation         </t>
  </si>
  <si>
    <t>RERS 2022</t>
  </si>
  <si>
    <t>Autres missions (non-enseignement) filière ATSS</t>
  </si>
  <si>
    <t>Autres missions (non-enseignement) filière ITRF</t>
  </si>
  <si>
    <t>DPSA, RSC 2022</t>
  </si>
  <si>
    <t>Actualisé le</t>
  </si>
  <si>
    <t>Repères statistiques corses</t>
  </si>
  <si>
    <t>Publication annuelle de la division de la prospective et des statistiques académiques (DPSA) de l'Académie de Corse.</t>
  </si>
  <si>
    <t>https://www.ac-corse.fr/l-academie-en-chiffres-123583</t>
  </si>
  <si>
    <t>► Champ : Région Corse ensemble des agents payés par l'Éducation nationale, en activité et ayant une affectation au 30 novembre. Public et privé sous contrat.</t>
  </si>
  <si>
    <t>Source : DEPP, Panel des personnels issu de BSA, novembre 2022.</t>
  </si>
  <si>
    <t>► Champ : Région Corse ensemble des enseignants payés par l'Éducation nationale au titre de leur mission d'enseignement dans le privé sous contrat, en activité et ayant une affectation au 30 novembre 2022.</t>
  </si>
  <si>
    <t>► Champ : Région Corse ensemble des agents payés par l'Éducation nationale au titre de leur mission non enseignante, en activité et ayant une affectation au 30 novembre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</si>
</sst>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 numFmtId="171" formatCode="#,##0.0"/>
  </numFmts>
  <fonts count="74" x14ac:knownFonts="1">
    <font>
      <sz val="11"/>
      <color theme="1"/>
      <name val="Calibri"/>
      <family val="2"/>
      <scheme val="minor"/>
    </font>
    <font>
      <b/>
      <sz val="10"/>
      <name val="Arial"/>
      <family val="2"/>
    </font>
    <font>
      <b/>
      <sz val="8"/>
      <color indexed="12"/>
      <name val="Arial"/>
      <family val="2"/>
    </font>
    <font>
      <sz val="8"/>
      <name val="Arial"/>
      <family val="2"/>
    </font>
    <font>
      <b/>
      <sz val="8"/>
      <name val="Arial"/>
      <family val="2"/>
    </font>
    <font>
      <b/>
      <sz val="9"/>
      <name val="Arial"/>
      <family val="2"/>
    </font>
    <font>
      <sz val="10"/>
      <name val="Arial"/>
      <family val="2"/>
    </font>
    <font>
      <b/>
      <sz val="10"/>
      <name val="Times New Roman"/>
      <family val="1"/>
    </font>
    <font>
      <sz val="10"/>
      <name val="Times New Roman"/>
      <family val="1"/>
    </font>
    <font>
      <u/>
      <sz val="10"/>
      <color indexed="12"/>
      <name val="Arial"/>
      <family val="2"/>
    </font>
    <font>
      <b/>
      <sz val="11"/>
      <name val="Arial"/>
      <family val="2"/>
    </font>
    <font>
      <sz val="8"/>
      <color indexed="8"/>
      <name val="Arial"/>
      <family val="2"/>
    </font>
    <font>
      <b/>
      <sz val="18"/>
      <color indexed="56"/>
      <name val="Cambria"/>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b/>
      <sz val="12"/>
      <name val="Arial"/>
      <family val="2"/>
    </font>
    <font>
      <b/>
      <sz val="8"/>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Arial"/>
      <family val="2"/>
    </font>
    <font>
      <sz val="11"/>
      <color rgb="FF9C6500"/>
      <name val="Calibri"/>
      <family val="2"/>
      <scheme val="minor"/>
    </font>
    <font>
      <sz val="11"/>
      <color theme="1"/>
      <name val="Calibri Light"/>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11"/>
      <color theme="1"/>
      <name val="Arial"/>
      <family val="2"/>
    </font>
    <font>
      <sz val="8"/>
      <color theme="1"/>
      <name val="Arial"/>
      <family val="2"/>
    </font>
    <font>
      <b/>
      <sz val="11"/>
      <color theme="1"/>
      <name val="Arial"/>
      <family val="2"/>
    </font>
    <font>
      <i/>
      <sz val="10"/>
      <name val="Arial"/>
      <family val="2"/>
    </font>
    <font>
      <b/>
      <sz val="12"/>
      <color rgb="FF000000"/>
      <name val="Arial"/>
      <family val="2"/>
    </font>
    <font>
      <b/>
      <sz val="10"/>
      <color rgb="FF0000FF"/>
      <name val="Arial"/>
      <family val="2"/>
    </font>
    <font>
      <b/>
      <sz val="8"/>
      <color rgb="FF000000"/>
      <name val="Arial"/>
      <family val="2"/>
    </font>
    <font>
      <sz val="8"/>
      <color rgb="FF000000"/>
      <name val="Arial"/>
      <family val="2"/>
    </font>
    <font>
      <i/>
      <sz val="8"/>
      <color rgb="FF000000"/>
      <name val="Arial"/>
      <family val="2"/>
    </font>
    <font>
      <sz val="8"/>
      <color rgb="FF000065"/>
      <name val="Arial"/>
      <family val="2"/>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bgColor indexed="64"/>
      </patternFill>
    </fill>
  </fills>
  <borders count="3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bottom/>
      <diagonal/>
    </border>
    <border>
      <left/>
      <right style="thin">
        <color indexed="9"/>
      </right>
      <top/>
      <bottom style="thin">
        <color indexed="9"/>
      </bottom>
      <diagonal/>
    </border>
    <border>
      <left style="thin">
        <color indexed="9"/>
      </left>
      <right/>
      <top/>
      <bottom style="thin">
        <color indexed="9"/>
      </bottom>
      <diagonal/>
    </border>
    <border>
      <left/>
      <right/>
      <top/>
      <bottom style="thin">
        <color indexed="9"/>
      </bottom>
      <diagonal/>
    </border>
    <border>
      <left style="thin">
        <color indexed="9"/>
      </left>
      <right style="thin">
        <color indexed="9"/>
      </right>
      <top/>
      <bottom style="thin">
        <color indexed="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right style="thin">
        <color indexed="9"/>
      </right>
      <top/>
      <bottom style="thin">
        <color indexed="64"/>
      </bottom>
      <diagonal/>
    </border>
    <border>
      <left style="thin">
        <color indexed="9"/>
      </left>
      <right style="thin">
        <color indexed="9"/>
      </right>
      <top/>
      <bottom style="thin">
        <color indexed="64"/>
      </bottom>
      <diagonal/>
    </border>
  </borders>
  <cellStyleXfs count="122">
    <xf numFmtId="0" fontId="0" fillId="0" borderId="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6" fillId="0" borderId="0" applyNumberFormat="0" applyFill="0" applyBorder="0" applyAlignment="0" applyProtection="0"/>
    <xf numFmtId="0" fontId="17" fillId="3" borderId="0" applyNumberFormat="0" applyBorder="0" applyAlignment="0" applyProtection="0"/>
    <xf numFmtId="0" fontId="3" fillId="16" borderId="1"/>
    <xf numFmtId="0" fontId="47" fillId="49" borderId="22" applyNumberFormat="0" applyAlignment="0" applyProtection="0"/>
    <xf numFmtId="0" fontId="18" fillId="17" borderId="2" applyNumberFormat="0" applyAlignment="0" applyProtection="0"/>
    <xf numFmtId="0" fontId="3" fillId="0" borderId="3"/>
    <xf numFmtId="0" fontId="48" fillId="0" borderId="23" applyNumberFormat="0" applyFill="0" applyAlignment="0" applyProtection="0"/>
    <xf numFmtId="0" fontId="13" fillId="18" borderId="5" applyNumberFormat="0" applyAlignment="0" applyProtection="0"/>
    <xf numFmtId="0" fontId="19" fillId="19" borderId="0">
      <alignment horizontal="center"/>
    </xf>
    <xf numFmtId="0" fontId="20" fillId="19" borderId="0">
      <alignment horizontal="center" vertical="center"/>
    </xf>
    <xf numFmtId="0" fontId="6" fillId="20" borderId="0">
      <alignment horizontal="center" wrapText="1"/>
    </xf>
    <xf numFmtId="0" fontId="2" fillId="19" borderId="0">
      <alignment horizontal="center"/>
    </xf>
    <xf numFmtId="166" fontId="8" fillId="0" borderId="0" applyFont="0" applyFill="0" applyBorder="0" applyAlignment="0" applyProtection="0"/>
    <xf numFmtId="167" fontId="6"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0" fontId="21" fillId="21" borderId="1" applyBorder="0">
      <protection locked="0"/>
    </xf>
    <xf numFmtId="0" fontId="49" fillId="50" borderId="22" applyNumberFormat="0" applyAlignment="0" applyProtection="0"/>
    <xf numFmtId="0" fontId="22" fillId="0" borderId="0" applyNumberFormat="0" applyFill="0" applyBorder="0" applyAlignment="0" applyProtection="0"/>
    <xf numFmtId="0" fontId="11" fillId="19" borderId="3">
      <alignment horizontal="left"/>
    </xf>
    <xf numFmtId="0" fontId="23" fillId="19" borderId="0">
      <alignment horizontal="left"/>
    </xf>
    <xf numFmtId="0" fontId="24" fillId="4" borderId="0" applyNumberFormat="0" applyBorder="0" applyAlignment="0" applyProtection="0"/>
    <xf numFmtId="0" fontId="25" fillId="22" borderId="0">
      <alignment horizontal="right" vertical="top" textRotation="90" wrapText="1"/>
    </xf>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7" borderId="2" applyNumberFormat="0" applyAlignment="0" applyProtection="0"/>
    <xf numFmtId="0" fontId="50" fillId="51" borderId="0" applyNumberFormat="0" applyBorder="0" applyAlignment="0" applyProtection="0"/>
    <xf numFmtId="0" fontId="1" fillId="20" borderId="0">
      <alignment horizontal="center"/>
    </xf>
    <xf numFmtId="0" fontId="3" fillId="19" borderId="9">
      <alignment wrapText="1"/>
    </xf>
    <xf numFmtId="0" fontId="31" fillId="19" borderId="10"/>
    <xf numFmtId="0" fontId="31" fillId="19" borderId="11"/>
    <xf numFmtId="0" fontId="3" fillId="19" borderId="12">
      <alignment horizontal="center" wrapText="1"/>
    </xf>
    <xf numFmtId="0" fontId="9" fillId="0" borderId="0" applyNumberFormat="0" applyFill="0" applyBorder="0" applyAlignment="0" applyProtection="0">
      <alignment vertical="top"/>
      <protection locked="0"/>
    </xf>
    <xf numFmtId="0" fontId="51" fillId="0" borderId="0" applyNumberFormat="0" applyFill="0" applyBorder="0" applyAlignment="0" applyProtection="0"/>
    <xf numFmtId="0" fontId="52" fillId="0" borderId="0" applyNumberFormat="0" applyFill="0" applyBorder="0" applyAlignment="0" applyProtection="0"/>
    <xf numFmtId="0" fontId="32" fillId="0" borderId="4" applyNumberFormat="0" applyFill="0" applyAlignment="0" applyProtection="0"/>
    <xf numFmtId="0" fontId="6" fillId="0" borderId="0" applyFont="0" applyFill="0" applyBorder="0" applyAlignment="0" applyProtection="0"/>
    <xf numFmtId="0" fontId="33" fillId="23" borderId="0" applyNumberFormat="0" applyBorder="0" applyAlignment="0" applyProtection="0"/>
    <xf numFmtId="0" fontId="53" fillId="52" borderId="0" applyNumberFormat="0" applyBorder="0" applyAlignment="0" applyProtection="0"/>
    <xf numFmtId="0" fontId="34" fillId="0" borderId="0"/>
    <xf numFmtId="0" fontId="44" fillId="0" borderId="0"/>
    <xf numFmtId="0" fontId="6" fillId="0" borderId="0"/>
    <xf numFmtId="0" fontId="15" fillId="0" borderId="0"/>
    <xf numFmtId="0" fontId="6" fillId="0" borderId="0"/>
    <xf numFmtId="0" fontId="14" fillId="0" borderId="0"/>
    <xf numFmtId="0" fontId="15" fillId="0" borderId="0"/>
    <xf numFmtId="0" fontId="44" fillId="0" borderId="0"/>
    <xf numFmtId="0" fontId="41" fillId="0" borderId="0"/>
    <xf numFmtId="0" fontId="54" fillId="0" borderId="0"/>
    <xf numFmtId="0" fontId="35" fillId="17" borderId="13" applyNumberFormat="0" applyAlignment="0" applyProtection="0"/>
    <xf numFmtId="9" fontId="6" fillId="0" borderId="0" applyFont="0" applyFill="0" applyBorder="0" applyAlignment="0" applyProtection="0"/>
    <xf numFmtId="9" fontId="6" fillId="0" borderId="0" applyNumberFormat="0" applyFont="0" applyFill="0" applyBorder="0" applyAlignment="0" applyProtection="0"/>
    <xf numFmtId="9" fontId="44" fillId="0" borderId="0" applyFont="0" applyFill="0" applyBorder="0" applyAlignment="0" applyProtection="0"/>
    <xf numFmtId="9" fontId="6" fillId="0" borderId="0" applyNumberFormat="0" applyFont="0" applyFill="0" applyBorder="0" applyAlignment="0" applyProtection="0"/>
    <xf numFmtId="0" fontId="3" fillId="19" borderId="3"/>
    <xf numFmtId="0" fontId="20" fillId="19" borderId="0">
      <alignment horizontal="right"/>
    </xf>
    <xf numFmtId="0" fontId="36" fillId="24" borderId="0">
      <alignment horizontal="center"/>
    </xf>
    <xf numFmtId="0" fontId="37" fillId="20" borderId="0"/>
    <xf numFmtId="0" fontId="38" fillId="22" borderId="14">
      <alignment horizontal="left" vertical="top" wrapText="1"/>
    </xf>
    <xf numFmtId="0" fontId="38" fillId="22" borderId="15">
      <alignment horizontal="left" vertical="top"/>
    </xf>
    <xf numFmtId="0" fontId="55" fillId="53" borderId="0" applyNumberFormat="0" applyBorder="0" applyAlignment="0" applyProtection="0"/>
    <xf numFmtId="0" fontId="56" fillId="49" borderId="24" applyNumberFormat="0" applyAlignment="0" applyProtection="0"/>
    <xf numFmtId="37" fontId="39" fillId="0" borderId="0"/>
    <xf numFmtId="0" fontId="19" fillId="19" borderId="0">
      <alignment horizontal="center"/>
    </xf>
    <xf numFmtId="0" fontId="57" fillId="0" borderId="0" applyNumberFormat="0" applyFill="0" applyBorder="0" applyAlignment="0" applyProtection="0"/>
    <xf numFmtId="0" fontId="12" fillId="0" borderId="0" applyNumberFormat="0" applyFill="0" applyBorder="0" applyAlignment="0" applyProtection="0"/>
    <xf numFmtId="0" fontId="4" fillId="19" borderId="0"/>
    <xf numFmtId="0" fontId="58" fillId="0" borderId="0" applyNumberFormat="0" applyFill="0" applyBorder="0" applyAlignment="0" applyProtection="0"/>
    <xf numFmtId="0" fontId="59" fillId="0" borderId="25" applyNumberFormat="0" applyFill="0" applyAlignment="0" applyProtection="0"/>
    <xf numFmtId="0" fontId="60" fillId="0" borderId="26" applyNumberFormat="0" applyFill="0" applyAlignment="0" applyProtection="0"/>
    <xf numFmtId="0" fontId="61" fillId="0" borderId="27" applyNumberFormat="0" applyFill="0" applyAlignment="0" applyProtection="0"/>
    <xf numFmtId="0" fontId="61" fillId="0" borderId="0" applyNumberFormat="0" applyFill="0" applyBorder="0" applyAlignment="0" applyProtection="0"/>
    <xf numFmtId="0" fontId="62" fillId="0" borderId="28" applyNumberFormat="0" applyFill="0" applyAlignment="0" applyProtection="0"/>
    <xf numFmtId="0" fontId="63" fillId="54" borderId="29" applyNumberFormat="0" applyAlignment="0" applyProtection="0"/>
    <xf numFmtId="0" fontId="40" fillId="0" borderId="0" applyNumberFormat="0" applyFill="0" applyBorder="0" applyAlignment="0" applyProtection="0"/>
  </cellStyleXfs>
  <cellXfs count="111">
    <xf numFmtId="0" fontId="0" fillId="0" borderId="0" xfId="0"/>
    <xf numFmtId="0" fontId="10" fillId="0" borderId="0" xfId="0" applyFont="1" applyAlignment="1">
      <alignment vertical="center"/>
    </xf>
    <xf numFmtId="0" fontId="10" fillId="0" borderId="0" xfId="0" applyFont="1" applyFill="1" applyAlignment="1">
      <alignment vertical="center"/>
    </xf>
    <xf numFmtId="0" fontId="64" fillId="0" borderId="0" xfId="0" applyFont="1" applyFill="1"/>
    <xf numFmtId="0" fontId="4" fillId="0" borderId="0" xfId="0" applyFont="1" applyFill="1" applyBorder="1" applyAlignment="1">
      <alignment vertical="center"/>
    </xf>
    <xf numFmtId="0" fontId="65" fillId="0" borderId="0" xfId="0" applyFont="1" applyFill="1" applyAlignment="1">
      <alignment vertical="center"/>
    </xf>
    <xf numFmtId="0" fontId="66" fillId="0" borderId="0" xfId="0" applyFont="1" applyFill="1"/>
    <xf numFmtId="0" fontId="65" fillId="55" borderId="0" xfId="0" applyFont="1" applyFill="1" applyBorder="1" applyAlignment="1">
      <alignment horizontal="left" wrapText="1"/>
    </xf>
    <xf numFmtId="164" fontId="65" fillId="55" borderId="0" xfId="0" applyNumberFormat="1" applyFont="1" applyFill="1" applyBorder="1"/>
    <xf numFmtId="0" fontId="3" fillId="0" borderId="0" xfId="0" applyFont="1" applyAlignment="1">
      <alignment horizontal="right"/>
    </xf>
    <xf numFmtId="0" fontId="67" fillId="0" borderId="0" xfId="90" applyFont="1"/>
    <xf numFmtId="0" fontId="6" fillId="0" borderId="0" xfId="88"/>
    <xf numFmtId="170" fontId="67" fillId="0" borderId="0" xfId="88" applyNumberFormat="1" applyFont="1" applyAlignment="1">
      <alignment horizontal="right" wrapText="1"/>
    </xf>
    <xf numFmtId="0" fontId="68" fillId="0" borderId="0" xfId="88" applyFont="1" applyAlignment="1">
      <alignment vertical="center" wrapText="1"/>
    </xf>
    <xf numFmtId="0" fontId="67" fillId="0" borderId="0" xfId="88" applyFont="1"/>
    <xf numFmtId="0" fontId="6" fillId="0" borderId="0" xfId="88" applyFont="1"/>
    <xf numFmtId="0" fontId="69" fillId="0" borderId="0" xfId="88" applyFont="1" applyFill="1" applyAlignment="1">
      <alignment vertical="center" wrapText="1"/>
    </xf>
    <xf numFmtId="0" fontId="5" fillId="0" borderId="0" xfId="88" applyFont="1" applyAlignment="1">
      <alignment wrapText="1"/>
    </xf>
    <xf numFmtId="0" fontId="69" fillId="0" borderId="0" xfId="88" applyFont="1" applyFill="1" applyAlignment="1">
      <alignment vertical="center"/>
    </xf>
    <xf numFmtId="0" fontId="70" fillId="0" borderId="0" xfId="88" applyFont="1" applyAlignment="1">
      <alignment vertical="center" wrapText="1"/>
    </xf>
    <xf numFmtId="0" fontId="69" fillId="0" borderId="0" xfId="88" applyFont="1" applyAlignment="1">
      <alignment horizontal="justify" vertical="center" wrapText="1"/>
    </xf>
    <xf numFmtId="0" fontId="71" fillId="0" borderId="0" xfId="88" applyFont="1" applyAlignment="1">
      <alignment vertical="center" wrapText="1"/>
    </xf>
    <xf numFmtId="0" fontId="69" fillId="0" borderId="0" xfId="88" applyFont="1" applyAlignment="1">
      <alignment vertical="center" wrapText="1"/>
    </xf>
    <xf numFmtId="0" fontId="73" fillId="0" borderId="0" xfId="88" applyFont="1" applyAlignment="1">
      <alignment vertical="center" wrapText="1"/>
    </xf>
    <xf numFmtId="0" fontId="3" fillId="0" borderId="0" xfId="88" applyFont="1" applyAlignment="1">
      <alignment wrapText="1"/>
    </xf>
    <xf numFmtId="0" fontId="3" fillId="0" borderId="0" xfId="88" applyFont="1"/>
    <xf numFmtId="0" fontId="65" fillId="0" borderId="0" xfId="0" applyFont="1" applyFill="1"/>
    <xf numFmtId="0" fontId="3" fillId="0" borderId="30" xfId="0" applyFont="1" applyFill="1" applyBorder="1" applyAlignment="1">
      <alignment horizontal="left" wrapText="1"/>
    </xf>
    <xf numFmtId="164" fontId="3" fillId="0" borderId="31" xfId="0" applyNumberFormat="1" applyFont="1" applyFill="1" applyBorder="1" applyAlignment="1" applyProtection="1"/>
    <xf numFmtId="164" fontId="3" fillId="0" borderId="31" xfId="0" applyNumberFormat="1" applyFont="1" applyFill="1" applyBorder="1"/>
    <xf numFmtId="164" fontId="3" fillId="0" borderId="32" xfId="0" applyNumberFormat="1" applyFont="1" applyFill="1" applyBorder="1"/>
    <xf numFmtId="0" fontId="3" fillId="0" borderId="0" xfId="0" applyFont="1" applyFill="1" applyBorder="1" applyAlignment="1">
      <alignment horizontal="left" wrapText="1"/>
    </xf>
    <xf numFmtId="164" fontId="3" fillId="0" borderId="0" xfId="0" applyNumberFormat="1" applyFont="1" applyFill="1" applyBorder="1"/>
    <xf numFmtId="14" fontId="67" fillId="0" borderId="0" xfId="88" applyNumberFormat="1" applyFont="1" applyAlignment="1">
      <alignment horizontal="right" wrapText="1"/>
    </xf>
    <xf numFmtId="0" fontId="59" fillId="0" borderId="25" xfId="115"/>
    <xf numFmtId="0" fontId="6" fillId="0" borderId="0" xfId="90" applyFont="1" applyAlignment="1">
      <alignment horizontal="left" vertical="center" wrapText="1"/>
    </xf>
    <xf numFmtId="0" fontId="9" fillId="0" borderId="0" xfId="79" applyAlignment="1" applyProtection="1">
      <alignment vertical="center" wrapText="1"/>
    </xf>
    <xf numFmtId="0" fontId="42" fillId="0" borderId="0" xfId="0" applyFont="1" applyFill="1" applyAlignment="1">
      <alignment vertical="center"/>
    </xf>
    <xf numFmtId="0" fontId="5" fillId="0" borderId="0" xfId="0" applyFont="1" applyFill="1" applyAlignment="1">
      <alignment horizontal="left" vertical="top" wrapText="1"/>
    </xf>
    <xf numFmtId="0" fontId="42" fillId="0" borderId="0" xfId="0" applyFont="1" applyFill="1" applyAlignment="1">
      <alignment vertical="center"/>
    </xf>
    <xf numFmtId="0" fontId="4" fillId="0" borderId="0" xfId="0" applyFont="1" applyFill="1" applyBorder="1" applyAlignment="1">
      <alignment horizontal="left" wrapText="1"/>
    </xf>
    <xf numFmtId="0" fontId="65" fillId="0" borderId="0" xfId="0" applyFont="1" applyFill="1" applyAlignment="1">
      <alignment horizontal="left"/>
    </xf>
    <xf numFmtId="0" fontId="65" fillId="0" borderId="0" xfId="0" applyFont="1" applyAlignment="1">
      <alignment horizontal="left"/>
    </xf>
    <xf numFmtId="164" fontId="4" fillId="0" borderId="19" xfId="0" applyNumberFormat="1" applyFont="1" applyFill="1" applyBorder="1" applyAlignment="1">
      <alignment horizontal="center" vertical="center"/>
    </xf>
    <xf numFmtId="164" fontId="4" fillId="0" borderId="18" xfId="0" applyNumberFormat="1" applyFont="1" applyFill="1" applyBorder="1" applyAlignment="1">
      <alignment horizontal="center" vertical="center"/>
    </xf>
    <xf numFmtId="164" fontId="4" fillId="0" borderId="20" xfId="0" applyNumberFormat="1" applyFont="1" applyFill="1" applyBorder="1" applyAlignment="1">
      <alignment horizontal="center" vertical="center"/>
    </xf>
    <xf numFmtId="0" fontId="3" fillId="0" borderId="0" xfId="88" applyFont="1" applyFill="1" applyAlignment="1">
      <alignment horizontal="left" vertical="center" wrapText="1"/>
    </xf>
    <xf numFmtId="0" fontId="4" fillId="0" borderId="21" xfId="0" applyNumberFormat="1" applyFont="1" applyFill="1" applyBorder="1" applyAlignment="1">
      <alignment horizontal="center" vertical="center"/>
    </xf>
    <xf numFmtId="0" fontId="4" fillId="0" borderId="33" xfId="0" applyFont="1" applyFill="1" applyBorder="1"/>
    <xf numFmtId="0" fontId="4" fillId="0" borderId="34" xfId="0" applyNumberFormat="1" applyFont="1" applyFill="1" applyBorder="1" applyAlignment="1" applyProtection="1">
      <alignment horizontal="center" wrapText="1"/>
    </xf>
    <xf numFmtId="0" fontId="4" fillId="0" borderId="35" xfId="0" applyNumberFormat="1" applyFont="1" applyFill="1" applyBorder="1" applyAlignment="1" applyProtection="1">
      <alignment horizontal="center" wrapText="1"/>
    </xf>
    <xf numFmtId="0" fontId="0" fillId="0" borderId="0" xfId="0" applyAlignment="1">
      <alignment vertical="center"/>
    </xf>
    <xf numFmtId="0" fontId="5" fillId="0" borderId="0" xfId="0" applyFont="1" applyAlignment="1">
      <alignment horizontal="left" vertical="center" wrapText="1"/>
    </xf>
    <xf numFmtId="0" fontId="4" fillId="0" borderId="17" xfId="0" applyFont="1" applyFill="1" applyBorder="1" applyAlignment="1">
      <alignment horizontal="center" vertical="center"/>
    </xf>
    <xf numFmtId="0" fontId="4" fillId="0" borderId="36" xfId="0" applyFont="1" applyFill="1" applyBorder="1" applyAlignment="1">
      <alignment horizontal="center" vertical="center"/>
    </xf>
    <xf numFmtId="3" fontId="3" fillId="0" borderId="37" xfId="0" applyNumberFormat="1" applyFont="1" applyFill="1" applyBorder="1" applyAlignment="1">
      <alignment horizontal="right" vertical="center" wrapText="1"/>
    </xf>
    <xf numFmtId="164" fontId="3" fillId="0" borderId="36" xfId="0" applyNumberFormat="1" applyFont="1" applyFill="1" applyBorder="1" applyAlignment="1">
      <alignment horizontal="right" vertical="center" wrapText="1"/>
    </xf>
    <xf numFmtId="0" fontId="4" fillId="21" borderId="0" xfId="0" applyFont="1" applyFill="1" applyAlignment="1">
      <alignment vertical="center"/>
    </xf>
    <xf numFmtId="3" fontId="4" fillId="21" borderId="16" xfId="0" applyNumberFormat="1" applyFont="1" applyFill="1" applyBorder="1" applyAlignment="1">
      <alignment vertical="center"/>
    </xf>
    <xf numFmtId="164" fontId="4" fillId="21" borderId="17" xfId="0" applyNumberFormat="1" applyFont="1" applyFill="1" applyBorder="1" applyAlignment="1">
      <alignment vertical="center"/>
    </xf>
    <xf numFmtId="164" fontId="4" fillId="55" borderId="17" xfId="0" applyNumberFormat="1" applyFont="1" applyFill="1" applyBorder="1" applyAlignment="1">
      <alignment vertical="center"/>
    </xf>
    <xf numFmtId="0" fontId="3" fillId="21" borderId="0" xfId="0" applyFont="1" applyFill="1" applyAlignment="1">
      <alignment horizontal="left" vertical="center"/>
    </xf>
    <xf numFmtId="3" fontId="3" fillId="21" borderId="16" xfId="0" applyNumberFormat="1" applyFont="1" applyFill="1" applyBorder="1" applyAlignment="1">
      <alignment vertical="center"/>
    </xf>
    <xf numFmtId="164" fontId="3" fillId="21" borderId="17" xfId="0" applyNumberFormat="1" applyFont="1" applyFill="1" applyBorder="1" applyAlignment="1">
      <alignment vertical="center"/>
    </xf>
    <xf numFmtId="164" fontId="3" fillId="55" borderId="17" xfId="0" applyNumberFormat="1" applyFont="1" applyFill="1" applyBorder="1" applyAlignment="1">
      <alignment vertical="center"/>
    </xf>
    <xf numFmtId="0" fontId="3" fillId="55" borderId="0" xfId="0" applyFont="1" applyFill="1" applyAlignment="1">
      <alignment horizontal="left" vertical="center"/>
    </xf>
    <xf numFmtId="3" fontId="3" fillId="55" borderId="16" xfId="0" applyNumberFormat="1" applyFont="1" applyFill="1" applyBorder="1" applyAlignment="1">
      <alignment horizontal="right" vertical="center"/>
    </xf>
    <xf numFmtId="171" fontId="3" fillId="55" borderId="16" xfId="0" applyNumberFormat="1" applyFont="1" applyFill="1" applyBorder="1" applyAlignment="1">
      <alignment horizontal="right" vertical="center"/>
    </xf>
    <xf numFmtId="164" fontId="4" fillId="0" borderId="17" xfId="0" applyNumberFormat="1" applyFont="1" applyFill="1" applyBorder="1" applyAlignment="1">
      <alignment vertical="center"/>
    </xf>
    <xf numFmtId="164" fontId="3" fillId="21" borderId="17" xfId="0" applyNumberFormat="1" applyFont="1" applyFill="1" applyBorder="1" applyAlignment="1">
      <alignment horizontal="right" vertical="center"/>
    </xf>
    <xf numFmtId="0" fontId="3" fillId="0" borderId="0" xfId="0" applyFont="1" applyFill="1" applyAlignment="1">
      <alignment horizontal="left" vertical="center"/>
    </xf>
    <xf numFmtId="3" fontId="3" fillId="0" borderId="16" xfId="0" applyNumberFormat="1" applyFont="1" applyFill="1" applyBorder="1" applyAlignment="1">
      <alignment vertical="center"/>
    </xf>
    <xf numFmtId="164" fontId="3" fillId="0" borderId="17" xfId="0" applyNumberFormat="1" applyFont="1" applyFill="1" applyBorder="1" applyAlignment="1">
      <alignment vertical="center"/>
    </xf>
    <xf numFmtId="0" fontId="4" fillId="0" borderId="0" xfId="0" applyFont="1" applyFill="1" applyAlignment="1">
      <alignment vertical="center"/>
    </xf>
    <xf numFmtId="3" fontId="4" fillId="0" borderId="16" xfId="0" applyNumberFormat="1" applyFont="1" applyFill="1" applyBorder="1" applyAlignment="1">
      <alignment vertical="center"/>
    </xf>
    <xf numFmtId="164" fontId="4" fillId="0" borderId="16" xfId="0" applyNumberFormat="1" applyFont="1" applyFill="1" applyBorder="1" applyAlignment="1">
      <alignment vertical="center"/>
    </xf>
    <xf numFmtId="0" fontId="3" fillId="0" borderId="0" xfId="0" applyFont="1" applyAlignment="1">
      <alignment horizontal="left" vertical="center" wrapText="1"/>
    </xf>
    <xf numFmtId="0" fontId="3" fillId="0" borderId="0" xfId="0" applyFont="1" applyAlignment="1">
      <alignment horizontal="right" vertical="center"/>
    </xf>
    <xf numFmtId="0" fontId="0" fillId="0" borderId="0" xfId="0" applyFont="1" applyAlignment="1">
      <alignment vertical="center"/>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8" fillId="0" borderId="0" xfId="0" applyFont="1" applyFill="1" applyAlignment="1">
      <alignment vertical="center"/>
    </xf>
    <xf numFmtId="0" fontId="65" fillId="0" borderId="0" xfId="0" applyFont="1" applyAlignment="1">
      <alignment horizontal="left" vertical="center"/>
    </xf>
    <xf numFmtId="0" fontId="3" fillId="0" borderId="0" xfId="0" applyFont="1" applyFill="1" applyAlignment="1">
      <alignment horizontal="left" vertical="center"/>
    </xf>
    <xf numFmtId="0" fontId="0" fillId="0" borderId="0" xfId="0" applyFill="1" applyAlignment="1">
      <alignment vertical="center"/>
    </xf>
    <xf numFmtId="0" fontId="5" fillId="0" borderId="0" xfId="0" applyFont="1" applyFill="1" applyAlignment="1">
      <alignment vertical="center"/>
    </xf>
    <xf numFmtId="0" fontId="1" fillId="0" borderId="0" xfId="0" applyFont="1" applyFill="1" applyAlignment="1">
      <alignment vertical="center"/>
    </xf>
    <xf numFmtId="164" fontId="1" fillId="0" borderId="0" xfId="0" applyNumberFormat="1" applyFont="1" applyFill="1" applyAlignment="1">
      <alignment horizontal="right" vertical="center"/>
    </xf>
    <xf numFmtId="3" fontId="1" fillId="0" borderId="0" xfId="0" applyNumberFormat="1" applyFont="1" applyFill="1" applyAlignment="1">
      <alignment horizontal="right" vertical="center"/>
    </xf>
    <xf numFmtId="0" fontId="6" fillId="0" borderId="0" xfId="0" applyFont="1" applyFill="1" applyAlignment="1">
      <alignment vertical="center"/>
    </xf>
    <xf numFmtId="0" fontId="7" fillId="0" borderId="0" xfId="0" applyFont="1" applyFill="1" applyAlignment="1">
      <alignment vertical="center"/>
    </xf>
    <xf numFmtId="0" fontId="3" fillId="55" borderId="17" xfId="0" applyFont="1" applyFill="1" applyBorder="1" applyAlignment="1">
      <alignment vertical="center" wrapText="1"/>
    </xf>
    <xf numFmtId="164" fontId="3" fillId="55" borderId="16" xfId="0" applyNumberFormat="1" applyFont="1" applyFill="1" applyBorder="1" applyAlignment="1">
      <alignment horizontal="right" vertical="center"/>
    </xf>
    <xf numFmtId="164" fontId="3" fillId="55" borderId="16" xfId="0" applyNumberFormat="1" applyFont="1" applyFill="1" applyBorder="1" applyAlignment="1">
      <alignment horizontal="right" vertical="center" wrapText="1"/>
    </xf>
    <xf numFmtId="0" fontId="3" fillId="55" borderId="17" xfId="0" applyFont="1" applyFill="1" applyBorder="1" applyAlignment="1">
      <alignment horizontal="left" vertical="center" wrapText="1"/>
    </xf>
    <xf numFmtId="0" fontId="4" fillId="0" borderId="0" xfId="0" applyFont="1" applyFill="1" applyBorder="1" applyAlignment="1">
      <alignment horizontal="left" vertical="center"/>
    </xf>
    <xf numFmtId="164" fontId="4" fillId="0" borderId="16" xfId="0" applyNumberFormat="1" applyFont="1" applyFill="1" applyBorder="1" applyAlignment="1">
      <alignment vertical="center" wrapText="1"/>
    </xf>
    <xf numFmtId="0" fontId="4" fillId="0" borderId="0" xfId="0" applyFont="1" applyAlignment="1">
      <alignment horizontal="left" vertical="center" wrapText="1"/>
    </xf>
    <xf numFmtId="0" fontId="4" fillId="0" borderId="0" xfId="0" applyFont="1" applyFill="1" applyAlignment="1">
      <alignment horizontal="left" vertical="center"/>
    </xf>
    <xf numFmtId="3" fontId="8" fillId="0" borderId="0" xfId="0" applyNumberFormat="1" applyFont="1" applyFill="1" applyAlignment="1">
      <alignment horizontal="right" vertical="center"/>
    </xf>
    <xf numFmtId="165" fontId="8" fillId="0" borderId="0" xfId="99" applyNumberFormat="1" applyFont="1" applyFill="1" applyAlignment="1">
      <alignment horizontal="right" vertical="center"/>
    </xf>
    <xf numFmtId="164" fontId="8" fillId="0" borderId="0" xfId="0" applyNumberFormat="1" applyFont="1" applyFill="1" applyAlignment="1">
      <alignment horizontal="right" vertical="center"/>
    </xf>
    <xf numFmtId="3" fontId="0" fillId="0" borderId="0" xfId="0" applyNumberFormat="1" applyAlignment="1">
      <alignment vertical="center"/>
    </xf>
    <xf numFmtId="3" fontId="3" fillId="55" borderId="16" xfId="0" applyNumberFormat="1" applyFont="1" applyFill="1" applyBorder="1" applyAlignment="1">
      <alignment vertical="center"/>
    </xf>
    <xf numFmtId="0" fontId="4" fillId="55" borderId="0" xfId="0" applyFont="1" applyFill="1" applyAlignment="1">
      <alignment vertical="center"/>
    </xf>
    <xf numFmtId="3" fontId="4" fillId="55" borderId="16" xfId="0" applyNumberFormat="1" applyFont="1" applyFill="1" applyBorder="1" applyAlignment="1">
      <alignment vertical="center"/>
    </xf>
    <xf numFmtId="164" fontId="3" fillId="55" borderId="17" xfId="0" applyNumberFormat="1" applyFont="1" applyFill="1" applyBorder="1" applyAlignment="1">
      <alignment horizontal="right" vertical="center"/>
    </xf>
    <xf numFmtId="3" fontId="4" fillId="0" borderId="16" xfId="0" applyNumberFormat="1" applyFont="1" applyFill="1" applyBorder="1" applyAlignment="1">
      <alignment horizontal="right" vertical="center"/>
    </xf>
    <xf numFmtId="164" fontId="4" fillId="0" borderId="16" xfId="0" applyNumberFormat="1" applyFont="1" applyFill="1" applyBorder="1" applyAlignment="1">
      <alignment horizontal="right" vertical="center"/>
    </xf>
    <xf numFmtId="164" fontId="4" fillId="0" borderId="17" xfId="0" applyNumberFormat="1" applyFont="1" applyFill="1" applyBorder="1" applyAlignment="1">
      <alignment horizontal="right" vertical="center"/>
    </xf>
    <xf numFmtId="0" fontId="65" fillId="0" borderId="0" xfId="0" applyFont="1" applyFill="1" applyAlignment="1">
      <alignment horizontal="left" vertical="center"/>
    </xf>
  </cellXfs>
  <cellStyles count="122">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xr:uid="{00000000-0005-0000-0000-000006000000}"/>
    <cellStyle name="20% - Accent2" xfId="8" xr:uid="{00000000-0005-0000-0000-000007000000}"/>
    <cellStyle name="20% - Accent3" xfId="9" xr:uid="{00000000-0005-0000-0000-000008000000}"/>
    <cellStyle name="20% - Accent4" xfId="10" xr:uid="{00000000-0005-0000-0000-000009000000}"/>
    <cellStyle name="20% - Accent5" xfId="11" xr:uid="{00000000-0005-0000-0000-00000A000000}"/>
    <cellStyle name="20% - Accent6" xfId="12" xr:uid="{00000000-0005-0000-0000-00000B000000}"/>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xr:uid="{00000000-0005-0000-0000-000012000000}"/>
    <cellStyle name="40% - Accent2" xfId="20" xr:uid="{00000000-0005-0000-0000-000013000000}"/>
    <cellStyle name="40% - Accent3" xfId="21" xr:uid="{00000000-0005-0000-0000-000014000000}"/>
    <cellStyle name="40% - Accent4" xfId="22" xr:uid="{00000000-0005-0000-0000-000015000000}"/>
    <cellStyle name="40% - Accent5" xfId="23" xr:uid="{00000000-0005-0000-0000-000016000000}"/>
    <cellStyle name="40% - Accent6" xfId="24" xr:uid="{00000000-0005-0000-0000-000017000000}"/>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xr:uid="{00000000-0005-0000-0000-00001E000000}"/>
    <cellStyle name="60% - Accent2" xfId="32" xr:uid="{00000000-0005-0000-0000-00001F000000}"/>
    <cellStyle name="60% - Accent3" xfId="33" xr:uid="{00000000-0005-0000-0000-000020000000}"/>
    <cellStyle name="60% - Accent4" xfId="34" xr:uid="{00000000-0005-0000-0000-000021000000}"/>
    <cellStyle name="60% - Accent5" xfId="35" xr:uid="{00000000-0005-0000-0000-000022000000}"/>
    <cellStyle name="60% - Accent6" xfId="36" xr:uid="{00000000-0005-0000-0000-000023000000}"/>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xr:uid="{00000000-0005-0000-0000-00002B000000}"/>
    <cellStyle name="bin" xfId="45" xr:uid="{00000000-0005-0000-0000-00002C000000}"/>
    <cellStyle name="Calcul" xfId="46" builtinId="22" customBuiltin="1"/>
    <cellStyle name="Calculation" xfId="47" xr:uid="{00000000-0005-0000-0000-00002E000000}"/>
    <cellStyle name="cell" xfId="48" xr:uid="{00000000-0005-0000-0000-00002F000000}"/>
    <cellStyle name="Cellule liée" xfId="49" builtinId="24" customBuiltin="1"/>
    <cellStyle name="Check Cell" xfId="50" xr:uid="{00000000-0005-0000-0000-000031000000}"/>
    <cellStyle name="Col&amp;RowHeadings" xfId="51" xr:uid="{00000000-0005-0000-0000-000032000000}"/>
    <cellStyle name="ColCodes" xfId="52" xr:uid="{00000000-0005-0000-0000-000033000000}"/>
    <cellStyle name="ColTitles" xfId="53" xr:uid="{00000000-0005-0000-0000-000034000000}"/>
    <cellStyle name="column" xfId="54" xr:uid="{00000000-0005-0000-0000-000035000000}"/>
    <cellStyle name="Comma [0]_B3.1a" xfId="55" xr:uid="{00000000-0005-0000-0000-000036000000}"/>
    <cellStyle name="Comma 2" xfId="56" xr:uid="{00000000-0005-0000-0000-000037000000}"/>
    <cellStyle name="Comma_B3.1a" xfId="57" xr:uid="{00000000-0005-0000-0000-000038000000}"/>
    <cellStyle name="Currency [0]_B3.1a" xfId="58" xr:uid="{00000000-0005-0000-0000-000039000000}"/>
    <cellStyle name="Currency_B3.1a" xfId="59" xr:uid="{00000000-0005-0000-0000-00003A000000}"/>
    <cellStyle name="DataEntryCells" xfId="60" xr:uid="{00000000-0005-0000-0000-00003B000000}"/>
    <cellStyle name="Entrée" xfId="61" builtinId="20" customBuiltin="1"/>
    <cellStyle name="Explanatory Text" xfId="62" xr:uid="{00000000-0005-0000-0000-00003D000000}"/>
    <cellStyle name="formula" xfId="63" xr:uid="{00000000-0005-0000-0000-00003E000000}"/>
    <cellStyle name="gap" xfId="64" xr:uid="{00000000-0005-0000-0000-00003F000000}"/>
    <cellStyle name="Good" xfId="65" xr:uid="{00000000-0005-0000-0000-000040000000}"/>
    <cellStyle name="GreyBackground" xfId="66" xr:uid="{00000000-0005-0000-0000-000041000000}"/>
    <cellStyle name="Heading 1" xfId="67" xr:uid="{00000000-0005-0000-0000-000042000000}"/>
    <cellStyle name="Heading 2" xfId="68" xr:uid="{00000000-0005-0000-0000-000043000000}"/>
    <cellStyle name="Heading 3" xfId="69" xr:uid="{00000000-0005-0000-0000-000044000000}"/>
    <cellStyle name="Heading 4" xfId="70" xr:uid="{00000000-0005-0000-0000-000045000000}"/>
    <cellStyle name="Hyperlink 2" xfId="71" xr:uid="{00000000-0005-0000-0000-000046000000}"/>
    <cellStyle name="Input" xfId="72" xr:uid="{00000000-0005-0000-0000-000047000000}"/>
    <cellStyle name="Insatisfaisant" xfId="73" builtinId="27" customBuiltin="1"/>
    <cellStyle name="ISC" xfId="74" xr:uid="{00000000-0005-0000-0000-000049000000}"/>
    <cellStyle name="level1a" xfId="75" xr:uid="{00000000-0005-0000-0000-00004A000000}"/>
    <cellStyle name="level2" xfId="76" xr:uid="{00000000-0005-0000-0000-00004B000000}"/>
    <cellStyle name="level2a" xfId="77" xr:uid="{00000000-0005-0000-0000-00004C000000}"/>
    <cellStyle name="level3" xfId="78" xr:uid="{00000000-0005-0000-0000-00004D000000}"/>
    <cellStyle name="Lien hypertexte 2" xfId="79" xr:uid="{00000000-0005-0000-0000-00004E000000}"/>
    <cellStyle name="Lien hypertexte 3" xfId="80" xr:uid="{00000000-0005-0000-0000-00004F000000}"/>
    <cellStyle name="Lien hypertexte 4" xfId="81" xr:uid="{00000000-0005-0000-0000-000050000000}"/>
    <cellStyle name="Linked Cell" xfId="82" xr:uid="{00000000-0005-0000-0000-000051000000}"/>
    <cellStyle name="Migliaia (0)_conti99" xfId="83" xr:uid="{00000000-0005-0000-0000-000052000000}"/>
    <cellStyle name="Neutral" xfId="84" xr:uid="{00000000-0005-0000-0000-000053000000}"/>
    <cellStyle name="Neutre" xfId="85" builtinId="28" customBuiltin="1"/>
    <cellStyle name="Normaali_Y8_Fin02" xfId="86" xr:uid="{00000000-0005-0000-0000-000055000000}"/>
    <cellStyle name="Normal" xfId="0" builtinId="0"/>
    <cellStyle name="Normal 2" xfId="87" xr:uid="{00000000-0005-0000-0000-000057000000}"/>
    <cellStyle name="Normal 2 2" xfId="88" xr:uid="{00000000-0005-0000-0000-000058000000}"/>
    <cellStyle name="Normal 2 3" xfId="89" xr:uid="{00000000-0005-0000-0000-000059000000}"/>
    <cellStyle name="Normal 2_TC_A1" xfId="90" xr:uid="{00000000-0005-0000-0000-00005A000000}"/>
    <cellStyle name="Normal 3" xfId="91" xr:uid="{00000000-0005-0000-0000-00005B000000}"/>
    <cellStyle name="Normal 3 2" xfId="92" xr:uid="{00000000-0005-0000-0000-00005C000000}"/>
    <cellStyle name="Normal 4" xfId="93" xr:uid="{00000000-0005-0000-0000-00005D000000}"/>
    <cellStyle name="Normal 5" xfId="94" xr:uid="{00000000-0005-0000-0000-00005E000000}"/>
    <cellStyle name="Normal 7" xfId="95" xr:uid="{00000000-0005-0000-0000-00005F000000}"/>
    <cellStyle name="Output" xfId="96" xr:uid="{00000000-0005-0000-0000-000060000000}"/>
    <cellStyle name="Percent 2" xfId="97" xr:uid="{00000000-0005-0000-0000-000061000000}"/>
    <cellStyle name="Percent_1 SubOverv.USd" xfId="98" xr:uid="{00000000-0005-0000-0000-000062000000}"/>
    <cellStyle name="Pourcentage" xfId="99" builtinId="5"/>
    <cellStyle name="Prozent_SubCatperStud" xfId="100" xr:uid="{00000000-0005-0000-0000-000064000000}"/>
    <cellStyle name="row" xfId="101" xr:uid="{00000000-0005-0000-0000-000065000000}"/>
    <cellStyle name="RowCodes" xfId="102" xr:uid="{00000000-0005-0000-0000-000066000000}"/>
    <cellStyle name="Row-Col Headings" xfId="103" xr:uid="{00000000-0005-0000-0000-000067000000}"/>
    <cellStyle name="RowTitles_CENTRAL_GOVT" xfId="104" xr:uid="{00000000-0005-0000-0000-000068000000}"/>
    <cellStyle name="RowTitles-Col2" xfId="105" xr:uid="{00000000-0005-0000-0000-000069000000}"/>
    <cellStyle name="RowTitles-Detail" xfId="106" xr:uid="{00000000-0005-0000-0000-00006A000000}"/>
    <cellStyle name="Satisfaisant" xfId="107" builtinId="26" customBuiltin="1"/>
    <cellStyle name="Sortie" xfId="108" builtinId="21" customBuiltin="1"/>
    <cellStyle name="Standard_Info" xfId="109" xr:uid="{00000000-0005-0000-0000-00006D000000}"/>
    <cellStyle name="temp" xfId="110" xr:uid="{00000000-0005-0000-0000-00006E000000}"/>
    <cellStyle name="Texte explicatif" xfId="111" builtinId="53" customBuiltin="1"/>
    <cellStyle name="Title" xfId="112" xr:uid="{00000000-0005-0000-0000-000070000000}"/>
    <cellStyle name="title1" xfId="113" xr:uid="{00000000-0005-0000-0000-000071000000}"/>
    <cellStyle name="Titre" xfId="114" builtinId="15" customBuiltin="1"/>
    <cellStyle name="Titre 1" xfId="115" builtinId="16" customBuiltin="1"/>
    <cellStyle name="Titre 2" xfId="116" builtinId="17" customBuiltin="1"/>
    <cellStyle name="Titre 3" xfId="117" builtinId="18" customBuiltin="1"/>
    <cellStyle name="Titre 4" xfId="118" builtinId="19" customBuiltin="1"/>
    <cellStyle name="Total" xfId="119" builtinId="25" customBuiltin="1"/>
    <cellStyle name="Vérification" xfId="120" builtinId="23" customBuiltin="1"/>
    <cellStyle name="Warning Text" xfId="121" xr:uid="{00000000-0005-0000-0000-000079000000}"/>
  </cellStyles>
  <dxfs count="0"/>
  <tableStyles count="0" defaultTableStyle="TableStyleMedium2" defaultPivotStyle="PivotStyleLight16"/>
  <colors>
    <mruColors>
      <color rgb="FF3D30E4"/>
      <color rgb="FF97A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38118519919144E-2"/>
          <c:y val="4.793028322440087E-2"/>
          <c:w val="0.59012341542413582"/>
          <c:h val="0.85098794023296109"/>
        </c:manualLayout>
      </c:layout>
      <c:lineChart>
        <c:grouping val="standard"/>
        <c:varyColors val="0"/>
        <c:ser>
          <c:idx val="3"/>
          <c:order val="0"/>
          <c:tx>
            <c:strRef>
              <c:f>'8.03 Graphique 1'!$A$28</c:f>
              <c:strCache>
                <c:ptCount val="1"/>
                <c:pt idx="0">
                  <c:v>Mission</c:v>
                </c:pt>
              </c:strCache>
            </c:strRef>
          </c:tx>
          <c:spPr>
            <a:ln w="28575" cap="rnd">
              <a:solidFill>
                <a:srgbClr val="3D30E4"/>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6-DE74-48BE-AE14-9CABBFF7622D}"/>
                </c:ext>
              </c:extLst>
            </c:dLbl>
            <c:dLbl>
              <c:idx val="1"/>
              <c:delete val="1"/>
              <c:extLst>
                <c:ext xmlns:c15="http://schemas.microsoft.com/office/drawing/2012/chart" uri="{CE6537A1-D6FC-4f65-9D91-7224C49458BB}"/>
                <c:ext xmlns:c16="http://schemas.microsoft.com/office/drawing/2014/chart" uri="{C3380CC4-5D6E-409C-BE32-E72D297353CC}">
                  <c16:uniqueId val="{00000007-DE74-48BE-AE14-9CABBFF7622D}"/>
                </c:ext>
              </c:extLst>
            </c:dLbl>
            <c:dLbl>
              <c:idx val="2"/>
              <c:delete val="1"/>
              <c:extLst>
                <c:ext xmlns:c15="http://schemas.microsoft.com/office/drawing/2012/chart" uri="{CE6537A1-D6FC-4f65-9D91-7224C49458BB}"/>
                <c:ext xmlns:c16="http://schemas.microsoft.com/office/drawing/2014/chart" uri="{C3380CC4-5D6E-409C-BE32-E72D297353CC}">
                  <c16:uniqueId val="{00000008-DE74-48BE-AE14-9CABBFF7622D}"/>
                </c:ext>
              </c:extLst>
            </c:dLbl>
            <c:dLbl>
              <c:idx val="3"/>
              <c:delete val="1"/>
              <c:extLst>
                <c:ext xmlns:c15="http://schemas.microsoft.com/office/drawing/2012/chart" uri="{CE6537A1-D6FC-4f65-9D91-7224C49458BB}"/>
                <c:ext xmlns:c16="http://schemas.microsoft.com/office/drawing/2014/chart" uri="{C3380CC4-5D6E-409C-BE32-E72D297353CC}">
                  <c16:uniqueId val="{00000009-DE74-48BE-AE14-9CABBFF7622D}"/>
                </c:ext>
              </c:extLst>
            </c:dLbl>
            <c:dLbl>
              <c:idx val="4"/>
              <c:delete val="1"/>
              <c:extLst>
                <c:ext xmlns:c15="http://schemas.microsoft.com/office/drawing/2012/chart" uri="{CE6537A1-D6FC-4f65-9D91-7224C49458BB}"/>
                <c:ext xmlns:c16="http://schemas.microsoft.com/office/drawing/2014/chart" uri="{C3380CC4-5D6E-409C-BE32-E72D297353CC}">
                  <c16:uniqueId val="{0000000A-DE74-48BE-AE14-9CABBFF7622D}"/>
                </c:ext>
              </c:extLst>
            </c:dLbl>
            <c:dLbl>
              <c:idx val="5"/>
              <c:delete val="1"/>
              <c:extLst>
                <c:ext xmlns:c15="http://schemas.microsoft.com/office/drawing/2012/chart" uri="{CE6537A1-D6FC-4f65-9D91-7224C49458BB}"/>
                <c:ext xmlns:c16="http://schemas.microsoft.com/office/drawing/2014/chart" uri="{C3380CC4-5D6E-409C-BE32-E72D297353CC}">
                  <c16:uniqueId val="{0000000B-DE74-48BE-AE14-9CABBFF7622D}"/>
                </c:ext>
              </c:extLst>
            </c:dLbl>
            <c:dLbl>
              <c:idx val="6"/>
              <c:layout>
                <c:manualLayout>
                  <c:x val="-6.9112169362064739E-3"/>
                  <c:y val="-2.026829979585894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E74-48BE-AE14-9CABBFF762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'8.03 Graphique 1'!$B$28:$G$28</c:f>
              <c:numCache>
                <c:formatCode>General</c:formatCode>
                <c:ptCount val="6"/>
                <c:pt idx="0">
                  <c:v>2017</c:v>
                </c:pt>
                <c:pt idx="1">
                  <c:v>2018</c:v>
                </c:pt>
                <c:pt idx="2">
                  <c:v>2019</c:v>
                </c:pt>
                <c:pt idx="3">
                  <c:v>2020</c:v>
                </c:pt>
                <c:pt idx="4">
                  <c:v>2021</c:v>
                </c:pt>
                <c:pt idx="5">
                  <c:v>2022</c:v>
                </c:pt>
              </c:numCache>
            </c:numRef>
          </c:cat>
          <c:val>
            <c:numRef>
              <c:f>'8.03 Graphique 1'!$B$28:$G$28</c:f>
              <c:numCache>
                <c:formatCode>General</c:formatCode>
                <c:ptCount val="6"/>
                <c:pt idx="0">
                  <c:v>2017</c:v>
                </c:pt>
                <c:pt idx="1">
                  <c:v>2018</c:v>
                </c:pt>
                <c:pt idx="2">
                  <c:v>2019</c:v>
                </c:pt>
                <c:pt idx="3">
                  <c:v>2020</c:v>
                </c:pt>
                <c:pt idx="4">
                  <c:v>2021</c:v>
                </c:pt>
                <c:pt idx="5">
                  <c:v>2022</c:v>
                </c:pt>
              </c:numCache>
            </c:numRef>
          </c:val>
          <c:smooth val="0"/>
          <c:extLst>
            <c:ext xmlns:c16="http://schemas.microsoft.com/office/drawing/2014/chart" uri="{C3380CC4-5D6E-409C-BE32-E72D297353CC}">
              <c16:uniqueId val="{00000003-DE74-48BE-AE14-9CABBFF7622D}"/>
            </c:ext>
          </c:extLst>
        </c:ser>
        <c:ser>
          <c:idx val="0"/>
          <c:order val="1"/>
          <c:tx>
            <c:strRef>
              <c:f>'8.03 Graphique 1'!$A$29</c:f>
              <c:strCache>
                <c:ptCount val="1"/>
                <c:pt idx="0">
                  <c:v>Enseignement du premier degré</c:v>
                </c:pt>
              </c:strCache>
            </c:strRef>
          </c:tx>
          <c:spPr>
            <a:ln w="28575" cap="rnd">
              <a:solidFill>
                <a:schemeClr val="accent1">
                  <a:lumMod val="60000"/>
                  <a:lumOff val="40000"/>
                </a:scheme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2F-DE74-48BE-AE14-9CABBFF7622D}"/>
                </c:ext>
              </c:extLst>
            </c:dLbl>
            <c:dLbl>
              <c:idx val="1"/>
              <c:delete val="1"/>
              <c:extLst>
                <c:ext xmlns:c15="http://schemas.microsoft.com/office/drawing/2012/chart" uri="{CE6537A1-D6FC-4f65-9D91-7224C49458BB}"/>
                <c:ext xmlns:c16="http://schemas.microsoft.com/office/drawing/2014/chart" uri="{C3380CC4-5D6E-409C-BE32-E72D297353CC}">
                  <c16:uniqueId val="{0000002E-DE74-48BE-AE14-9CABBFF7622D}"/>
                </c:ext>
              </c:extLst>
            </c:dLbl>
            <c:dLbl>
              <c:idx val="2"/>
              <c:delete val="1"/>
              <c:extLst>
                <c:ext xmlns:c15="http://schemas.microsoft.com/office/drawing/2012/chart" uri="{CE6537A1-D6FC-4f65-9D91-7224C49458BB}"/>
                <c:ext xmlns:c16="http://schemas.microsoft.com/office/drawing/2014/chart" uri="{C3380CC4-5D6E-409C-BE32-E72D297353CC}">
                  <c16:uniqueId val="{0000002D-DE74-48BE-AE14-9CABBFF7622D}"/>
                </c:ext>
              </c:extLst>
            </c:dLbl>
            <c:dLbl>
              <c:idx val="3"/>
              <c:delete val="1"/>
              <c:extLst>
                <c:ext xmlns:c15="http://schemas.microsoft.com/office/drawing/2012/chart" uri="{CE6537A1-D6FC-4f65-9D91-7224C49458BB}"/>
                <c:ext xmlns:c16="http://schemas.microsoft.com/office/drawing/2014/chart" uri="{C3380CC4-5D6E-409C-BE32-E72D297353CC}">
                  <c16:uniqueId val="{0000002C-DE74-48BE-AE14-9CABBFF7622D}"/>
                </c:ext>
              </c:extLst>
            </c:dLbl>
            <c:dLbl>
              <c:idx val="4"/>
              <c:delete val="1"/>
              <c:extLst>
                <c:ext xmlns:c15="http://schemas.microsoft.com/office/drawing/2012/chart" uri="{CE6537A1-D6FC-4f65-9D91-7224C49458BB}"/>
                <c:ext xmlns:c16="http://schemas.microsoft.com/office/drawing/2014/chart" uri="{C3380CC4-5D6E-409C-BE32-E72D297353CC}">
                  <c16:uniqueId val="{0000002B-DE74-48BE-AE14-9CABBFF7622D}"/>
                </c:ext>
              </c:extLst>
            </c:dLbl>
            <c:dLbl>
              <c:idx val="5"/>
              <c:delete val="1"/>
              <c:extLst>
                <c:ext xmlns:c15="http://schemas.microsoft.com/office/drawing/2012/chart" uri="{CE6537A1-D6FC-4f65-9D91-7224C49458BB}"/>
                <c:ext xmlns:c16="http://schemas.microsoft.com/office/drawing/2014/chart" uri="{C3380CC4-5D6E-409C-BE32-E72D297353CC}">
                  <c16:uniqueId val="{0000002A-DE74-48BE-AE14-9CABBFF7622D}"/>
                </c:ext>
              </c:extLst>
            </c:dLbl>
            <c:dLbl>
              <c:idx val="6"/>
              <c:layout>
                <c:manualLayout>
                  <c:x val="-8.907224920238337E-3"/>
                  <c:y val="-2.02682997958588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E74-48BE-AE14-9CABBFF762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'8.03 Graphique 1'!$B$28:$G$28</c:f>
              <c:numCache>
                <c:formatCode>General</c:formatCode>
                <c:ptCount val="6"/>
                <c:pt idx="0">
                  <c:v>2017</c:v>
                </c:pt>
                <c:pt idx="1">
                  <c:v>2018</c:v>
                </c:pt>
                <c:pt idx="2">
                  <c:v>2019</c:v>
                </c:pt>
                <c:pt idx="3">
                  <c:v>2020</c:v>
                </c:pt>
                <c:pt idx="4">
                  <c:v>2021</c:v>
                </c:pt>
                <c:pt idx="5">
                  <c:v>2022</c:v>
                </c:pt>
              </c:numCache>
            </c:numRef>
          </c:cat>
          <c:val>
            <c:numRef>
              <c:f>'8.03 Graphique 1'!$B$29:$G$29</c:f>
              <c:numCache>
                <c:formatCode>0.0</c:formatCode>
                <c:ptCount val="6"/>
                <c:pt idx="0">
                  <c:v>82.8</c:v>
                </c:pt>
                <c:pt idx="1">
                  <c:v>83.3</c:v>
                </c:pt>
                <c:pt idx="2">
                  <c:v>83.6</c:v>
                </c:pt>
                <c:pt idx="3">
                  <c:v>83.8</c:v>
                </c:pt>
                <c:pt idx="4">
                  <c:v>84.5</c:v>
                </c:pt>
                <c:pt idx="5">
                  <c:v>84.8</c:v>
                </c:pt>
              </c:numCache>
            </c:numRef>
          </c:val>
          <c:smooth val="0"/>
          <c:extLst>
            <c:ext xmlns:c16="http://schemas.microsoft.com/office/drawing/2014/chart" uri="{C3380CC4-5D6E-409C-BE32-E72D297353CC}">
              <c16:uniqueId val="{00000000-DE74-48BE-AE14-9CABBFF7622D}"/>
            </c:ext>
          </c:extLst>
        </c:ser>
        <c:ser>
          <c:idx val="5"/>
          <c:order val="2"/>
          <c:tx>
            <c:strRef>
              <c:f>'8.03 Graphique 1'!$A$30</c:f>
              <c:strCache>
                <c:ptCount val="1"/>
                <c:pt idx="0">
                  <c:v>Enseignement du second degré</c:v>
                </c:pt>
              </c:strCache>
            </c:strRef>
          </c:tx>
          <c:spPr>
            <a:ln w="28575" cap="rnd">
              <a:solidFill>
                <a:schemeClr val="bg1">
                  <a:lumMod val="75000"/>
                </a:scheme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29-DE74-48BE-AE14-9CABBFF7622D}"/>
                </c:ext>
              </c:extLst>
            </c:dLbl>
            <c:dLbl>
              <c:idx val="1"/>
              <c:delete val="1"/>
              <c:extLst>
                <c:ext xmlns:c15="http://schemas.microsoft.com/office/drawing/2012/chart" uri="{CE6537A1-D6FC-4f65-9D91-7224C49458BB}"/>
                <c:ext xmlns:c16="http://schemas.microsoft.com/office/drawing/2014/chart" uri="{C3380CC4-5D6E-409C-BE32-E72D297353CC}">
                  <c16:uniqueId val="{00000028-DE74-48BE-AE14-9CABBFF7622D}"/>
                </c:ext>
              </c:extLst>
            </c:dLbl>
            <c:dLbl>
              <c:idx val="2"/>
              <c:delete val="1"/>
              <c:extLst>
                <c:ext xmlns:c15="http://schemas.microsoft.com/office/drawing/2012/chart" uri="{CE6537A1-D6FC-4f65-9D91-7224C49458BB}"/>
                <c:ext xmlns:c16="http://schemas.microsoft.com/office/drawing/2014/chart" uri="{C3380CC4-5D6E-409C-BE32-E72D297353CC}">
                  <c16:uniqueId val="{00000027-DE74-48BE-AE14-9CABBFF7622D}"/>
                </c:ext>
              </c:extLst>
            </c:dLbl>
            <c:dLbl>
              <c:idx val="3"/>
              <c:delete val="1"/>
              <c:extLst>
                <c:ext xmlns:c15="http://schemas.microsoft.com/office/drawing/2012/chart" uri="{CE6537A1-D6FC-4f65-9D91-7224C49458BB}"/>
                <c:ext xmlns:c16="http://schemas.microsoft.com/office/drawing/2014/chart" uri="{C3380CC4-5D6E-409C-BE32-E72D297353CC}">
                  <c16:uniqueId val="{00000026-DE74-48BE-AE14-9CABBFF7622D}"/>
                </c:ext>
              </c:extLst>
            </c:dLbl>
            <c:dLbl>
              <c:idx val="4"/>
              <c:delete val="1"/>
              <c:extLst>
                <c:ext xmlns:c15="http://schemas.microsoft.com/office/drawing/2012/chart" uri="{CE6537A1-D6FC-4f65-9D91-7224C49458BB}"/>
                <c:ext xmlns:c16="http://schemas.microsoft.com/office/drawing/2014/chart" uri="{C3380CC4-5D6E-409C-BE32-E72D297353CC}">
                  <c16:uniqueId val="{00000025-DE74-48BE-AE14-9CABBFF7622D}"/>
                </c:ext>
              </c:extLst>
            </c:dLbl>
            <c:dLbl>
              <c:idx val="5"/>
              <c:delete val="1"/>
              <c:extLst>
                <c:ext xmlns:c15="http://schemas.microsoft.com/office/drawing/2012/chart" uri="{CE6537A1-D6FC-4f65-9D91-7224C49458BB}"/>
                <c:ext xmlns:c16="http://schemas.microsoft.com/office/drawing/2014/chart" uri="{C3380CC4-5D6E-409C-BE32-E72D297353CC}">
                  <c16:uniqueId val="{00000024-DE74-48BE-AE14-9CABBFF7622D}"/>
                </c:ext>
              </c:extLst>
            </c:dLbl>
            <c:dLbl>
              <c:idx val="6"/>
              <c:layout>
                <c:manualLayout>
                  <c:x val="-8.907224920238337E-3"/>
                  <c:y val="-1.02572826544830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E74-48BE-AE14-9CABBFF762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'8.03 Graphique 1'!$B$28:$G$28</c:f>
              <c:numCache>
                <c:formatCode>General</c:formatCode>
                <c:ptCount val="6"/>
                <c:pt idx="0">
                  <c:v>2017</c:v>
                </c:pt>
                <c:pt idx="1">
                  <c:v>2018</c:v>
                </c:pt>
                <c:pt idx="2">
                  <c:v>2019</c:v>
                </c:pt>
                <c:pt idx="3">
                  <c:v>2020</c:v>
                </c:pt>
                <c:pt idx="4">
                  <c:v>2021</c:v>
                </c:pt>
                <c:pt idx="5">
                  <c:v>2022</c:v>
                </c:pt>
              </c:numCache>
            </c:numRef>
          </c:cat>
          <c:val>
            <c:numRef>
              <c:f>'8.03 Graphique 1'!$B$30:$G$30</c:f>
              <c:numCache>
                <c:formatCode>0.0</c:formatCode>
                <c:ptCount val="6"/>
                <c:pt idx="0">
                  <c:v>60.2</c:v>
                </c:pt>
                <c:pt idx="1">
                  <c:v>61</c:v>
                </c:pt>
                <c:pt idx="2">
                  <c:v>61.1</c:v>
                </c:pt>
                <c:pt idx="3">
                  <c:v>61.1</c:v>
                </c:pt>
                <c:pt idx="4">
                  <c:v>61.6</c:v>
                </c:pt>
                <c:pt idx="5">
                  <c:v>61.2</c:v>
                </c:pt>
              </c:numCache>
            </c:numRef>
          </c:val>
          <c:smooth val="0"/>
          <c:extLst>
            <c:ext xmlns:c16="http://schemas.microsoft.com/office/drawing/2014/chart" uri="{C3380CC4-5D6E-409C-BE32-E72D297353CC}">
              <c16:uniqueId val="{00000005-DE74-48BE-AE14-9CABBFF7622D}"/>
            </c:ext>
          </c:extLst>
        </c:ser>
        <c:ser>
          <c:idx val="1"/>
          <c:order val="3"/>
          <c:tx>
            <c:strRef>
              <c:f>'8.03 Graphique 1'!$A$31</c:f>
              <c:strCache>
                <c:ptCount val="1"/>
                <c:pt idx="0">
                  <c:v>Direction et inspection</c:v>
                </c:pt>
              </c:strCache>
            </c:strRef>
          </c:tx>
          <c:spPr>
            <a:ln w="28575" cap="rnd">
              <a:solidFill>
                <a:schemeClr val="accent1">
                  <a:lumMod val="50000"/>
                </a:scheme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8-DE74-48BE-AE14-9CABBFF7622D}"/>
                </c:ext>
              </c:extLst>
            </c:dLbl>
            <c:dLbl>
              <c:idx val="1"/>
              <c:delete val="1"/>
              <c:extLst>
                <c:ext xmlns:c15="http://schemas.microsoft.com/office/drawing/2012/chart" uri="{CE6537A1-D6FC-4f65-9D91-7224C49458BB}"/>
                <c:ext xmlns:c16="http://schemas.microsoft.com/office/drawing/2014/chart" uri="{C3380CC4-5D6E-409C-BE32-E72D297353CC}">
                  <c16:uniqueId val="{0000001A-DE74-48BE-AE14-9CABBFF7622D}"/>
                </c:ext>
              </c:extLst>
            </c:dLbl>
            <c:dLbl>
              <c:idx val="2"/>
              <c:delete val="1"/>
              <c:extLst>
                <c:ext xmlns:c15="http://schemas.microsoft.com/office/drawing/2012/chart" uri="{CE6537A1-D6FC-4f65-9D91-7224C49458BB}"/>
                <c:ext xmlns:c16="http://schemas.microsoft.com/office/drawing/2014/chart" uri="{C3380CC4-5D6E-409C-BE32-E72D297353CC}">
                  <c16:uniqueId val="{0000001C-DE74-48BE-AE14-9CABBFF7622D}"/>
                </c:ext>
              </c:extLst>
            </c:dLbl>
            <c:dLbl>
              <c:idx val="3"/>
              <c:delete val="1"/>
              <c:extLst>
                <c:ext xmlns:c15="http://schemas.microsoft.com/office/drawing/2012/chart" uri="{CE6537A1-D6FC-4f65-9D91-7224C49458BB}"/>
                <c:ext xmlns:c16="http://schemas.microsoft.com/office/drawing/2014/chart" uri="{C3380CC4-5D6E-409C-BE32-E72D297353CC}">
                  <c16:uniqueId val="{0000001E-DE74-48BE-AE14-9CABBFF7622D}"/>
                </c:ext>
              </c:extLst>
            </c:dLbl>
            <c:dLbl>
              <c:idx val="4"/>
              <c:delete val="1"/>
              <c:extLst>
                <c:ext xmlns:c15="http://schemas.microsoft.com/office/drawing/2012/chart" uri="{CE6537A1-D6FC-4f65-9D91-7224C49458BB}"/>
                <c:ext xmlns:c16="http://schemas.microsoft.com/office/drawing/2014/chart" uri="{C3380CC4-5D6E-409C-BE32-E72D297353CC}">
                  <c16:uniqueId val="{00000020-DE74-48BE-AE14-9CABBFF7622D}"/>
                </c:ext>
              </c:extLst>
            </c:dLbl>
            <c:dLbl>
              <c:idx val="5"/>
              <c:delete val="1"/>
              <c:extLst>
                <c:ext xmlns:c15="http://schemas.microsoft.com/office/drawing/2012/chart" uri="{CE6537A1-D6FC-4f65-9D91-7224C49458BB}"/>
                <c:ext xmlns:c16="http://schemas.microsoft.com/office/drawing/2014/chart" uri="{C3380CC4-5D6E-409C-BE32-E72D297353CC}">
                  <c16:uniqueId val="{00000022-DE74-48BE-AE14-9CABBFF7622D}"/>
                </c:ext>
              </c:extLst>
            </c:dLbl>
            <c:dLbl>
              <c:idx val="6"/>
              <c:layout>
                <c:manualLayout>
                  <c:x val="-1.2899240888302136E-2"/>
                  <c:y val="-3.90638670166229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DE74-48BE-AE14-9CABBFF762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'8.03 Graphique 1'!$B$28:$G$28</c:f>
              <c:numCache>
                <c:formatCode>General</c:formatCode>
                <c:ptCount val="6"/>
                <c:pt idx="0">
                  <c:v>2017</c:v>
                </c:pt>
                <c:pt idx="1">
                  <c:v>2018</c:v>
                </c:pt>
                <c:pt idx="2">
                  <c:v>2019</c:v>
                </c:pt>
                <c:pt idx="3">
                  <c:v>2020</c:v>
                </c:pt>
                <c:pt idx="4">
                  <c:v>2021</c:v>
                </c:pt>
                <c:pt idx="5">
                  <c:v>2022</c:v>
                </c:pt>
              </c:numCache>
            </c:numRef>
          </c:cat>
          <c:val>
            <c:numRef>
              <c:f>'8.03 Graphique 1'!$B$31:$G$31</c:f>
              <c:numCache>
                <c:formatCode>0.0</c:formatCode>
                <c:ptCount val="6"/>
                <c:pt idx="0">
                  <c:v>41</c:v>
                </c:pt>
                <c:pt idx="1">
                  <c:v>48.9</c:v>
                </c:pt>
                <c:pt idx="2">
                  <c:v>48.6</c:v>
                </c:pt>
                <c:pt idx="3">
                  <c:v>49.7</c:v>
                </c:pt>
                <c:pt idx="4">
                  <c:v>46.9</c:v>
                </c:pt>
                <c:pt idx="5">
                  <c:v>48.9</c:v>
                </c:pt>
              </c:numCache>
            </c:numRef>
          </c:val>
          <c:smooth val="0"/>
          <c:extLst>
            <c:ext xmlns:c16="http://schemas.microsoft.com/office/drawing/2014/chart" uri="{C3380CC4-5D6E-409C-BE32-E72D297353CC}">
              <c16:uniqueId val="{00000001-DE74-48BE-AE14-9CABBFF7622D}"/>
            </c:ext>
          </c:extLst>
        </c:ser>
        <c:ser>
          <c:idx val="4"/>
          <c:order val="4"/>
          <c:tx>
            <c:strRef>
              <c:f>'8.03 Graphique 1'!$A$32</c:f>
              <c:strCache>
                <c:ptCount val="1"/>
                <c:pt idx="0">
                  <c:v>Accompagnement à la situation de handicap</c:v>
                </c:pt>
              </c:strCache>
            </c:strRef>
          </c:tx>
          <c:spPr>
            <a:ln w="28575" cap="rnd">
              <a:solidFill>
                <a:srgbClr val="97AEFF"/>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7-DE74-48BE-AE14-9CABBFF7622D}"/>
                </c:ext>
              </c:extLst>
            </c:dLbl>
            <c:dLbl>
              <c:idx val="1"/>
              <c:delete val="1"/>
              <c:extLst>
                <c:ext xmlns:c15="http://schemas.microsoft.com/office/drawing/2012/chart" uri="{CE6537A1-D6FC-4f65-9D91-7224C49458BB}"/>
                <c:ext xmlns:c16="http://schemas.microsoft.com/office/drawing/2014/chart" uri="{C3380CC4-5D6E-409C-BE32-E72D297353CC}">
                  <c16:uniqueId val="{00000019-DE74-48BE-AE14-9CABBFF7622D}"/>
                </c:ext>
              </c:extLst>
            </c:dLbl>
            <c:dLbl>
              <c:idx val="2"/>
              <c:delete val="1"/>
              <c:extLst>
                <c:ext xmlns:c15="http://schemas.microsoft.com/office/drawing/2012/chart" uri="{CE6537A1-D6FC-4f65-9D91-7224C49458BB}"/>
                <c:ext xmlns:c16="http://schemas.microsoft.com/office/drawing/2014/chart" uri="{C3380CC4-5D6E-409C-BE32-E72D297353CC}">
                  <c16:uniqueId val="{0000001B-DE74-48BE-AE14-9CABBFF7622D}"/>
                </c:ext>
              </c:extLst>
            </c:dLbl>
            <c:dLbl>
              <c:idx val="3"/>
              <c:delete val="1"/>
              <c:extLst>
                <c:ext xmlns:c15="http://schemas.microsoft.com/office/drawing/2012/chart" uri="{CE6537A1-D6FC-4f65-9D91-7224C49458BB}"/>
                <c:ext xmlns:c16="http://schemas.microsoft.com/office/drawing/2014/chart" uri="{C3380CC4-5D6E-409C-BE32-E72D297353CC}">
                  <c16:uniqueId val="{0000001D-DE74-48BE-AE14-9CABBFF7622D}"/>
                </c:ext>
              </c:extLst>
            </c:dLbl>
            <c:dLbl>
              <c:idx val="4"/>
              <c:delete val="1"/>
              <c:extLst>
                <c:ext xmlns:c15="http://schemas.microsoft.com/office/drawing/2012/chart" uri="{CE6537A1-D6FC-4f65-9D91-7224C49458BB}"/>
                <c:ext xmlns:c16="http://schemas.microsoft.com/office/drawing/2014/chart" uri="{C3380CC4-5D6E-409C-BE32-E72D297353CC}">
                  <c16:uniqueId val="{0000001F-DE74-48BE-AE14-9CABBFF7622D}"/>
                </c:ext>
              </c:extLst>
            </c:dLbl>
            <c:dLbl>
              <c:idx val="5"/>
              <c:delete val="1"/>
              <c:extLst>
                <c:ext xmlns:c15="http://schemas.microsoft.com/office/drawing/2012/chart" uri="{CE6537A1-D6FC-4f65-9D91-7224C49458BB}"/>
                <c:ext xmlns:c16="http://schemas.microsoft.com/office/drawing/2014/chart" uri="{C3380CC4-5D6E-409C-BE32-E72D297353CC}">
                  <c16:uniqueId val="{00000021-DE74-48BE-AE14-9CABBFF7622D}"/>
                </c:ext>
              </c:extLst>
            </c:dLbl>
            <c:dLbl>
              <c:idx val="6"/>
              <c:layout>
                <c:manualLayout>
                  <c:x val="-1.689125685636601E-2"/>
                  <c:y val="3.08949807200025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E74-48BE-AE14-9CABBFF762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'8.03 Graphique 1'!$B$28:$G$28</c:f>
              <c:numCache>
                <c:formatCode>General</c:formatCode>
                <c:ptCount val="6"/>
                <c:pt idx="0">
                  <c:v>2017</c:v>
                </c:pt>
                <c:pt idx="1">
                  <c:v>2018</c:v>
                </c:pt>
                <c:pt idx="2">
                  <c:v>2019</c:v>
                </c:pt>
                <c:pt idx="3">
                  <c:v>2020</c:v>
                </c:pt>
                <c:pt idx="4">
                  <c:v>2021</c:v>
                </c:pt>
                <c:pt idx="5">
                  <c:v>2022</c:v>
                </c:pt>
              </c:numCache>
            </c:numRef>
          </c:cat>
          <c:val>
            <c:numRef>
              <c:f>'8.03 Graphique 1'!$B$32:$G$32</c:f>
              <c:numCache>
                <c:formatCode>0.0</c:formatCode>
                <c:ptCount val="6"/>
              </c:numCache>
            </c:numRef>
          </c:val>
          <c:smooth val="0"/>
          <c:extLst>
            <c:ext xmlns:c16="http://schemas.microsoft.com/office/drawing/2014/chart" uri="{C3380CC4-5D6E-409C-BE32-E72D297353CC}">
              <c16:uniqueId val="{00000004-DE74-48BE-AE14-9CABBFF7622D}"/>
            </c:ext>
          </c:extLst>
        </c:ser>
        <c:ser>
          <c:idx val="2"/>
          <c:order val="5"/>
          <c:tx>
            <c:strRef>
              <c:f>'8.03 Graphique 1'!$A$33</c:f>
              <c:strCache>
                <c:ptCount val="1"/>
                <c:pt idx="0">
                  <c:v>Assistance d'éducation et prévention sécurité</c:v>
                </c:pt>
              </c:strCache>
            </c:strRef>
          </c:tx>
          <c:spPr>
            <a:ln w="28575" cap="rnd">
              <a:solidFill>
                <a:schemeClr val="bg1">
                  <a:lumMod val="50000"/>
                </a:scheme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6-DE74-48BE-AE14-9CABBFF7622D}"/>
                </c:ext>
              </c:extLst>
            </c:dLbl>
            <c:dLbl>
              <c:idx val="1"/>
              <c:delete val="1"/>
              <c:extLst>
                <c:ext xmlns:c15="http://schemas.microsoft.com/office/drawing/2012/chart" uri="{CE6537A1-D6FC-4f65-9D91-7224C49458BB}"/>
                <c:ext xmlns:c16="http://schemas.microsoft.com/office/drawing/2014/chart" uri="{C3380CC4-5D6E-409C-BE32-E72D297353CC}">
                  <c16:uniqueId val="{00000015-DE74-48BE-AE14-9CABBFF7622D}"/>
                </c:ext>
              </c:extLst>
            </c:dLbl>
            <c:dLbl>
              <c:idx val="2"/>
              <c:delete val="1"/>
              <c:extLst>
                <c:ext xmlns:c15="http://schemas.microsoft.com/office/drawing/2012/chart" uri="{CE6537A1-D6FC-4f65-9D91-7224C49458BB}"/>
                <c:ext xmlns:c16="http://schemas.microsoft.com/office/drawing/2014/chart" uri="{C3380CC4-5D6E-409C-BE32-E72D297353CC}">
                  <c16:uniqueId val="{00000014-DE74-48BE-AE14-9CABBFF7622D}"/>
                </c:ext>
              </c:extLst>
            </c:dLbl>
            <c:dLbl>
              <c:idx val="3"/>
              <c:delete val="1"/>
              <c:extLst>
                <c:ext xmlns:c15="http://schemas.microsoft.com/office/drawing/2012/chart" uri="{CE6537A1-D6FC-4f65-9D91-7224C49458BB}"/>
                <c:ext xmlns:c16="http://schemas.microsoft.com/office/drawing/2014/chart" uri="{C3380CC4-5D6E-409C-BE32-E72D297353CC}">
                  <c16:uniqueId val="{00000013-DE74-48BE-AE14-9CABBFF7622D}"/>
                </c:ext>
              </c:extLst>
            </c:dLbl>
            <c:dLbl>
              <c:idx val="4"/>
              <c:delete val="1"/>
              <c:extLst>
                <c:ext xmlns:c15="http://schemas.microsoft.com/office/drawing/2012/chart" uri="{CE6537A1-D6FC-4f65-9D91-7224C49458BB}"/>
                <c:ext xmlns:c16="http://schemas.microsoft.com/office/drawing/2014/chart" uri="{C3380CC4-5D6E-409C-BE32-E72D297353CC}">
                  <c16:uniqueId val="{00000012-DE74-48BE-AE14-9CABBFF7622D}"/>
                </c:ext>
              </c:extLst>
            </c:dLbl>
            <c:dLbl>
              <c:idx val="5"/>
              <c:delete val="1"/>
              <c:extLst>
                <c:ext xmlns:c15="http://schemas.microsoft.com/office/drawing/2012/chart" uri="{CE6537A1-D6FC-4f65-9D91-7224C49458BB}"/>
                <c:ext xmlns:c16="http://schemas.microsoft.com/office/drawing/2014/chart" uri="{C3380CC4-5D6E-409C-BE32-E72D297353CC}">
                  <c16:uniqueId val="{00000011-DE74-48BE-AE14-9CABBFF7622D}"/>
                </c:ext>
              </c:extLst>
            </c:dLbl>
            <c:dLbl>
              <c:idx val="6"/>
              <c:layout>
                <c:manualLayout>
                  <c:x val="-6.9112169362064739E-3"/>
                  <c:y val="6.203622695311234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E74-48BE-AE14-9CABBFF762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'8.03 Graphique 1'!$B$28:$G$28</c:f>
              <c:numCache>
                <c:formatCode>General</c:formatCode>
                <c:ptCount val="6"/>
                <c:pt idx="0">
                  <c:v>2017</c:v>
                </c:pt>
                <c:pt idx="1">
                  <c:v>2018</c:v>
                </c:pt>
                <c:pt idx="2">
                  <c:v>2019</c:v>
                </c:pt>
                <c:pt idx="3">
                  <c:v>2020</c:v>
                </c:pt>
                <c:pt idx="4">
                  <c:v>2021</c:v>
                </c:pt>
                <c:pt idx="5">
                  <c:v>2022</c:v>
                </c:pt>
              </c:numCache>
            </c:numRef>
          </c:cat>
          <c:val>
            <c:numRef>
              <c:f>'8.03 Graphique 1'!$B$33:$G$33</c:f>
              <c:numCache>
                <c:formatCode>0.0</c:formatCode>
                <c:ptCount val="6"/>
                <c:pt idx="0">
                  <c:v>78.7</c:v>
                </c:pt>
                <c:pt idx="1">
                  <c:v>81.400000000000006</c:v>
                </c:pt>
                <c:pt idx="2">
                  <c:v>100</c:v>
                </c:pt>
                <c:pt idx="3">
                  <c:v>83</c:v>
                </c:pt>
                <c:pt idx="4">
                  <c:v>82.9</c:v>
                </c:pt>
                <c:pt idx="5">
                  <c:v>84.2</c:v>
                </c:pt>
              </c:numCache>
            </c:numRef>
          </c:val>
          <c:smooth val="0"/>
          <c:extLst>
            <c:ext xmlns:c16="http://schemas.microsoft.com/office/drawing/2014/chart" uri="{C3380CC4-5D6E-409C-BE32-E72D297353CC}">
              <c16:uniqueId val="{00000002-DE74-48BE-AE14-9CABBFF7622D}"/>
            </c:ext>
          </c:extLst>
        </c:ser>
        <c:ser>
          <c:idx val="6"/>
          <c:order val="6"/>
          <c:tx>
            <c:strRef>
              <c:f>'8.03 Graphique 1'!$A$34</c:f>
              <c:strCache>
                <c:ptCount val="1"/>
                <c:pt idx="0">
                  <c:v>Autres missions (non-enseignement) filière ITRF</c:v>
                </c:pt>
              </c:strCache>
            </c:strRef>
          </c:tx>
          <c:spPr>
            <a:ln w="28575" cap="rnd">
              <a:solidFill>
                <a:schemeClr val="accent1">
                  <a:lumMod val="6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'8.03 Graphique 1'!$B$28:$G$28</c:f>
              <c:numCache>
                <c:formatCode>General</c:formatCode>
                <c:ptCount val="6"/>
                <c:pt idx="0">
                  <c:v>2017</c:v>
                </c:pt>
                <c:pt idx="1">
                  <c:v>2018</c:v>
                </c:pt>
                <c:pt idx="2">
                  <c:v>2019</c:v>
                </c:pt>
                <c:pt idx="3">
                  <c:v>2020</c:v>
                </c:pt>
                <c:pt idx="4">
                  <c:v>2021</c:v>
                </c:pt>
                <c:pt idx="5">
                  <c:v>2022</c:v>
                </c:pt>
              </c:numCache>
            </c:numRef>
          </c:cat>
          <c:val>
            <c:numRef>
              <c:f>'8.03 Graphique 1'!$B$34:$G$34</c:f>
              <c:numCache>
                <c:formatCode>0.0</c:formatCode>
                <c:ptCount val="6"/>
                <c:pt idx="0">
                  <c:v>84.8</c:v>
                </c:pt>
                <c:pt idx="1">
                  <c:v>84.3</c:v>
                </c:pt>
                <c:pt idx="2">
                  <c:v>84.8</c:v>
                </c:pt>
                <c:pt idx="3">
                  <c:v>85.1</c:v>
                </c:pt>
                <c:pt idx="4">
                  <c:v>86</c:v>
                </c:pt>
                <c:pt idx="5">
                  <c:v>85.7</c:v>
                </c:pt>
              </c:numCache>
            </c:numRef>
          </c:val>
          <c:smooth val="0"/>
          <c:extLst>
            <c:ext xmlns:c16="http://schemas.microsoft.com/office/drawing/2014/chart" uri="{C3380CC4-5D6E-409C-BE32-E72D297353CC}">
              <c16:uniqueId val="{00000001-9909-4466-ACFB-97577DAF79C2}"/>
            </c:ext>
          </c:extLst>
        </c:ser>
        <c:ser>
          <c:idx val="7"/>
          <c:order val="7"/>
          <c:tx>
            <c:strRef>
              <c:f>'8.03 Graphique 1'!$A$35</c:f>
              <c:strCache>
                <c:ptCount val="1"/>
                <c:pt idx="0">
                  <c:v>Autres missions (non-enseignement) filière ATSS</c:v>
                </c:pt>
              </c:strCache>
            </c:strRef>
          </c:tx>
          <c:spPr>
            <a:ln w="28575" cap="rnd">
              <a:solidFill>
                <a:schemeClr val="accent2">
                  <a:lumMod val="6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'8.03 Graphique 1'!$B$28:$G$28</c:f>
              <c:numCache>
                <c:formatCode>General</c:formatCode>
                <c:ptCount val="6"/>
                <c:pt idx="0">
                  <c:v>2017</c:v>
                </c:pt>
                <c:pt idx="1">
                  <c:v>2018</c:v>
                </c:pt>
                <c:pt idx="2">
                  <c:v>2019</c:v>
                </c:pt>
                <c:pt idx="3">
                  <c:v>2020</c:v>
                </c:pt>
                <c:pt idx="4">
                  <c:v>2021</c:v>
                </c:pt>
                <c:pt idx="5">
                  <c:v>2022</c:v>
                </c:pt>
              </c:numCache>
            </c:numRef>
          </c:cat>
          <c:val>
            <c:numRef>
              <c:f>'8.03 Graphique 1'!$B$35:$G$35</c:f>
              <c:numCache>
                <c:formatCode>General</c:formatCode>
                <c:ptCount val="6"/>
                <c:pt idx="0">
                  <c:v>54.1</c:v>
                </c:pt>
                <c:pt idx="1">
                  <c:v>52.6</c:v>
                </c:pt>
                <c:pt idx="2">
                  <c:v>54.1</c:v>
                </c:pt>
                <c:pt idx="3">
                  <c:v>51.4</c:v>
                </c:pt>
                <c:pt idx="4">
                  <c:v>53.3</c:v>
                </c:pt>
                <c:pt idx="5">
                  <c:v>52.8</c:v>
                </c:pt>
              </c:numCache>
            </c:numRef>
          </c:val>
          <c:smooth val="0"/>
          <c:extLst>
            <c:ext xmlns:c16="http://schemas.microsoft.com/office/drawing/2014/chart" uri="{C3380CC4-5D6E-409C-BE32-E72D297353CC}">
              <c16:uniqueId val="{00000002-9909-4466-ACFB-97577DAF79C2}"/>
            </c:ext>
          </c:extLst>
        </c:ser>
        <c:dLbls>
          <c:dLblPos val="t"/>
          <c:showLegendKey val="0"/>
          <c:showVal val="1"/>
          <c:showCatName val="0"/>
          <c:showSerName val="0"/>
          <c:showPercent val="0"/>
          <c:showBubbleSize val="0"/>
        </c:dLbls>
        <c:smooth val="0"/>
        <c:axId val="284927480"/>
        <c:axId val="284937320"/>
      </c:lineChart>
      <c:catAx>
        <c:axId val="284927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84937320"/>
        <c:crosses val="autoZero"/>
        <c:auto val="0"/>
        <c:lblAlgn val="ctr"/>
        <c:lblOffset val="100"/>
        <c:noMultiLvlLbl val="0"/>
      </c:catAx>
      <c:valAx>
        <c:axId val="284937320"/>
        <c:scaling>
          <c:orientation val="minMax"/>
          <c:max val="100"/>
          <c:min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84927480"/>
        <c:crosses val="autoZero"/>
        <c:crossBetween val="between"/>
      </c:valAx>
      <c:spPr>
        <a:noFill/>
        <a:ln>
          <a:noFill/>
        </a:ln>
        <a:effectLst/>
      </c:spPr>
    </c:plotArea>
    <c:legend>
      <c:legendPos val="r"/>
      <c:layout>
        <c:manualLayout>
          <c:xMode val="edge"/>
          <c:yMode val="edge"/>
          <c:x val="0.65812249516714605"/>
          <c:y val="4.2178153656718849E-2"/>
          <c:w val="0.32632117793786414"/>
          <c:h val="0.588239411250064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295275</xdr:colOff>
      <xdr:row>20</xdr:row>
      <xdr:rowOff>19050</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c-corse.fr/l-academie-en-chiffres-12358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7"/>
  <dimension ref="A1:A97"/>
  <sheetViews>
    <sheetView showGridLines="0" tabSelected="1" zoomScaleNormal="100" zoomScaleSheetLayoutView="110" workbookViewId="0">
      <selection activeCell="A15" sqref="A15"/>
    </sheetView>
  </sheetViews>
  <sheetFormatPr baseColWidth="10" defaultRowHeight="12.75" x14ac:dyDescent="0.2"/>
  <cols>
    <col min="1" max="1" width="90.7109375" style="11" customWidth="1"/>
    <col min="2" max="16384" width="11.42578125" style="11"/>
  </cols>
  <sheetData>
    <row r="1" spans="1:1" x14ac:dyDescent="0.2">
      <c r="A1" s="10" t="s">
        <v>71</v>
      </c>
    </row>
    <row r="2" spans="1:1" x14ac:dyDescent="0.2">
      <c r="A2" s="12" t="s">
        <v>72</v>
      </c>
    </row>
    <row r="3" spans="1:1" x14ac:dyDescent="0.2">
      <c r="A3" s="33">
        <v>44935</v>
      </c>
    </row>
    <row r="4" spans="1:1" ht="20.25" thickBot="1" x14ac:dyDescent="0.35">
      <c r="A4" s="34" t="s">
        <v>73</v>
      </c>
    </row>
    <row r="5" spans="1:1" ht="13.5" thickTop="1" x14ac:dyDescent="0.2"/>
    <row r="6" spans="1:1" ht="25.5" x14ac:dyDescent="0.2">
      <c r="A6" s="35" t="s">
        <v>74</v>
      </c>
    </row>
    <row r="7" spans="1:1" ht="102" customHeight="1" x14ac:dyDescent="0.2">
      <c r="A7" s="36" t="s">
        <v>75</v>
      </c>
    </row>
    <row r="8" spans="1:1" ht="31.5" x14ac:dyDescent="0.2">
      <c r="A8" s="13" t="s">
        <v>51</v>
      </c>
    </row>
    <row r="9" spans="1:1" x14ac:dyDescent="0.2">
      <c r="A9" s="14"/>
    </row>
    <row r="10" spans="1:1" x14ac:dyDescent="0.2">
      <c r="A10" s="14"/>
    </row>
    <row r="11" spans="1:1" x14ac:dyDescent="0.2">
      <c r="A11" s="14"/>
    </row>
    <row r="12" spans="1:1" s="15" customFormat="1" ht="34.9" customHeight="1" x14ac:dyDescent="0.2"/>
    <row r="13" spans="1:1" ht="35.1" customHeight="1" x14ac:dyDescent="0.2">
      <c r="A13" s="16" t="s">
        <v>52</v>
      </c>
    </row>
    <row r="14" spans="1:1" x14ac:dyDescent="0.2">
      <c r="A14" s="17" t="str">
        <f>'8.03 Graphique 1'!A3:G3</f>
        <v>[1] Évolution de la part des femmes selon la mission entre 2017 et 2022</v>
      </c>
    </row>
    <row r="15" spans="1:1" x14ac:dyDescent="0.2">
      <c r="A15" s="17" t="s">
        <v>41</v>
      </c>
    </row>
    <row r="16" spans="1:1" x14ac:dyDescent="0.2">
      <c r="A16" s="17" t="s">
        <v>42</v>
      </c>
    </row>
    <row r="17" spans="1:1" x14ac:dyDescent="0.2">
      <c r="A17" s="17" t="s">
        <v>43</v>
      </c>
    </row>
    <row r="18" spans="1:1" x14ac:dyDescent="0.2">
      <c r="A18" s="17"/>
    </row>
    <row r="19" spans="1:1" x14ac:dyDescent="0.2">
      <c r="A19" s="17"/>
    </row>
    <row r="20" spans="1:1" x14ac:dyDescent="0.2">
      <c r="A20" s="17"/>
    </row>
    <row r="21" spans="1:1" x14ac:dyDescent="0.2">
      <c r="A21" s="17"/>
    </row>
    <row r="22" spans="1:1" ht="35.1" customHeight="1" x14ac:dyDescent="0.2">
      <c r="A22" s="18" t="s">
        <v>53</v>
      </c>
    </row>
    <row r="23" spans="1:1" ht="45" x14ac:dyDescent="0.2">
      <c r="A23" s="19" t="s">
        <v>54</v>
      </c>
    </row>
    <row r="24" spans="1:1" ht="35.1" customHeight="1" x14ac:dyDescent="0.2">
      <c r="A24" s="20" t="s">
        <v>55</v>
      </c>
    </row>
    <row r="25" spans="1:1" x14ac:dyDescent="0.2">
      <c r="A25" s="21" t="s">
        <v>56</v>
      </c>
    </row>
    <row r="26" spans="1:1" ht="35.1" customHeight="1" x14ac:dyDescent="0.2">
      <c r="A26" s="22" t="s">
        <v>57</v>
      </c>
    </row>
    <row r="27" spans="1:1" x14ac:dyDescent="0.2">
      <c r="A27" s="23" t="s">
        <v>58</v>
      </c>
    </row>
    <row r="28" spans="1:1" x14ac:dyDescent="0.2">
      <c r="A28" s="15"/>
    </row>
    <row r="29" spans="1:1" ht="22.5" x14ac:dyDescent="0.2">
      <c r="A29" s="24" t="s">
        <v>59</v>
      </c>
    </row>
    <row r="30" spans="1:1" x14ac:dyDescent="0.2">
      <c r="A30" s="25"/>
    </row>
    <row r="31" spans="1:1" x14ac:dyDescent="0.2">
      <c r="A31" s="18" t="s">
        <v>60</v>
      </c>
    </row>
    <row r="32" spans="1:1" x14ac:dyDescent="0.2">
      <c r="A32" s="25"/>
    </row>
    <row r="33" spans="1:1" x14ac:dyDescent="0.2">
      <c r="A33" s="25" t="s">
        <v>61</v>
      </c>
    </row>
    <row r="34" spans="1:1" x14ac:dyDescent="0.2">
      <c r="A34" s="25" t="s">
        <v>62</v>
      </c>
    </row>
    <row r="35" spans="1:1" x14ac:dyDescent="0.2">
      <c r="A35" s="25" t="s">
        <v>63</v>
      </c>
    </row>
    <row r="36" spans="1:1" x14ac:dyDescent="0.2">
      <c r="A36" s="25" t="s">
        <v>64</v>
      </c>
    </row>
    <row r="37" spans="1:1" x14ac:dyDescent="0.2">
      <c r="A37" s="15"/>
    </row>
    <row r="38" spans="1:1" x14ac:dyDescent="0.2">
      <c r="A38" s="15"/>
    </row>
    <row r="39" spans="1:1" x14ac:dyDescent="0.2">
      <c r="A39" s="15"/>
    </row>
    <row r="40" spans="1:1" x14ac:dyDescent="0.2">
      <c r="A40" s="15"/>
    </row>
    <row r="41" spans="1:1" x14ac:dyDescent="0.2">
      <c r="A41" s="15"/>
    </row>
    <row r="42" spans="1:1" x14ac:dyDescent="0.2">
      <c r="A42" s="15"/>
    </row>
    <row r="43" spans="1:1" x14ac:dyDescent="0.2">
      <c r="A43" s="15"/>
    </row>
    <row r="44" spans="1:1" x14ac:dyDescent="0.2">
      <c r="A44" s="15"/>
    </row>
    <row r="45" spans="1:1" x14ac:dyDescent="0.2">
      <c r="A45" s="15"/>
    </row>
    <row r="46" spans="1:1" x14ac:dyDescent="0.2">
      <c r="A46" s="15"/>
    </row>
    <row r="47" spans="1:1" x14ac:dyDescent="0.2">
      <c r="A47" s="15"/>
    </row>
    <row r="48" spans="1:1" x14ac:dyDescent="0.2">
      <c r="A48" s="15"/>
    </row>
    <row r="49" spans="1:1" x14ac:dyDescent="0.2">
      <c r="A49" s="15"/>
    </row>
    <row r="50" spans="1:1" x14ac:dyDescent="0.2">
      <c r="A50" s="15"/>
    </row>
    <row r="51" spans="1:1" x14ac:dyDescent="0.2">
      <c r="A51" s="15"/>
    </row>
    <row r="52" spans="1:1" x14ac:dyDescent="0.2">
      <c r="A52" s="15"/>
    </row>
    <row r="53" spans="1:1" x14ac:dyDescent="0.2">
      <c r="A53" s="15"/>
    </row>
    <row r="54" spans="1:1" x14ac:dyDescent="0.2">
      <c r="A54" s="15"/>
    </row>
    <row r="55" spans="1:1" x14ac:dyDescent="0.2">
      <c r="A55" s="15"/>
    </row>
    <row r="56" spans="1:1" x14ac:dyDescent="0.2">
      <c r="A56" s="15"/>
    </row>
    <row r="57" spans="1:1" x14ac:dyDescent="0.2">
      <c r="A57" s="15"/>
    </row>
    <row r="58" spans="1:1" x14ac:dyDescent="0.2">
      <c r="A58" s="15"/>
    </row>
    <row r="59" spans="1:1" x14ac:dyDescent="0.2">
      <c r="A59" s="15"/>
    </row>
    <row r="60" spans="1:1" x14ac:dyDescent="0.2">
      <c r="A60" s="15"/>
    </row>
    <row r="61" spans="1:1" x14ac:dyDescent="0.2">
      <c r="A61" s="15"/>
    </row>
    <row r="62" spans="1:1" x14ac:dyDescent="0.2">
      <c r="A62" s="15"/>
    </row>
    <row r="63" spans="1:1" x14ac:dyDescent="0.2">
      <c r="A63" s="15"/>
    </row>
    <row r="64" spans="1:1" x14ac:dyDescent="0.2">
      <c r="A64" s="15"/>
    </row>
    <row r="65" spans="1:1" x14ac:dyDescent="0.2">
      <c r="A65" s="15"/>
    </row>
    <row r="66" spans="1:1" x14ac:dyDescent="0.2">
      <c r="A66" s="15"/>
    </row>
    <row r="67" spans="1:1" x14ac:dyDescent="0.2">
      <c r="A67" s="15"/>
    </row>
    <row r="68" spans="1:1" x14ac:dyDescent="0.2">
      <c r="A68" s="15"/>
    </row>
    <row r="69" spans="1:1" x14ac:dyDescent="0.2">
      <c r="A69" s="15"/>
    </row>
    <row r="70" spans="1:1" x14ac:dyDescent="0.2">
      <c r="A70" s="15"/>
    </row>
    <row r="71" spans="1:1" x14ac:dyDescent="0.2">
      <c r="A71" s="15"/>
    </row>
    <row r="72" spans="1:1" x14ac:dyDescent="0.2">
      <c r="A72" s="15"/>
    </row>
    <row r="73" spans="1:1" x14ac:dyDescent="0.2">
      <c r="A73" s="15"/>
    </row>
    <row r="74" spans="1:1" x14ac:dyDescent="0.2">
      <c r="A74" s="15"/>
    </row>
    <row r="75" spans="1:1" x14ac:dyDescent="0.2">
      <c r="A75" s="15"/>
    </row>
    <row r="76" spans="1:1" x14ac:dyDescent="0.2">
      <c r="A76" s="15"/>
    </row>
    <row r="77" spans="1:1" x14ac:dyDescent="0.2">
      <c r="A77" s="15"/>
    </row>
    <row r="78" spans="1:1" x14ac:dyDescent="0.2">
      <c r="A78" s="15"/>
    </row>
    <row r="79" spans="1:1" x14ac:dyDescent="0.2">
      <c r="A79" s="15"/>
    </row>
    <row r="80" spans="1:1" x14ac:dyDescent="0.2">
      <c r="A80" s="15"/>
    </row>
    <row r="81" spans="1:1" x14ac:dyDescent="0.2">
      <c r="A81" s="15"/>
    </row>
    <row r="82" spans="1:1" x14ac:dyDescent="0.2">
      <c r="A82" s="15"/>
    </row>
    <row r="83" spans="1:1" x14ac:dyDescent="0.2">
      <c r="A83" s="15"/>
    </row>
    <row r="84" spans="1:1" x14ac:dyDescent="0.2">
      <c r="A84" s="15"/>
    </row>
    <row r="85" spans="1:1" x14ac:dyDescent="0.2">
      <c r="A85" s="15"/>
    </row>
    <row r="86" spans="1:1" x14ac:dyDescent="0.2">
      <c r="A86" s="15"/>
    </row>
    <row r="87" spans="1:1" x14ac:dyDescent="0.2">
      <c r="A87" s="15"/>
    </row>
    <row r="88" spans="1:1" x14ac:dyDescent="0.2">
      <c r="A88" s="15"/>
    </row>
    <row r="89" spans="1:1" x14ac:dyDescent="0.2">
      <c r="A89" s="15"/>
    </row>
    <row r="90" spans="1:1" x14ac:dyDescent="0.2">
      <c r="A90" s="15"/>
    </row>
    <row r="91" spans="1:1" x14ac:dyDescent="0.2">
      <c r="A91" s="15"/>
    </row>
    <row r="92" spans="1:1" x14ac:dyDescent="0.2">
      <c r="A92" s="15"/>
    </row>
    <row r="93" spans="1:1" x14ac:dyDescent="0.2">
      <c r="A93" s="15"/>
    </row>
    <row r="94" spans="1:1" x14ac:dyDescent="0.2">
      <c r="A94" s="15"/>
    </row>
    <row r="95" spans="1:1" x14ac:dyDescent="0.2">
      <c r="A95" s="15"/>
    </row>
    <row r="96" spans="1:1" x14ac:dyDescent="0.2">
      <c r="A96" s="15"/>
    </row>
    <row r="97" spans="1:1" x14ac:dyDescent="0.2">
      <c r="A97" s="15"/>
    </row>
  </sheetData>
  <hyperlinks>
    <hyperlink ref="A7" r:id="rId1" xr:uid="{00000000-0004-0000-0000-000000000000}"/>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5">
    <pageSetUpPr fitToPage="1"/>
  </sheetPr>
  <dimension ref="A1:H35"/>
  <sheetViews>
    <sheetView showGridLines="0" zoomScaleNormal="100" workbookViewId="0">
      <selection activeCell="A26" sqref="A26"/>
    </sheetView>
  </sheetViews>
  <sheetFormatPr baseColWidth="10" defaultRowHeight="14.25" x14ac:dyDescent="0.2"/>
  <cols>
    <col min="1" max="1" width="36.85546875" style="3" customWidth="1"/>
    <col min="2" max="7" width="10.7109375" style="3" customWidth="1"/>
    <col min="8" max="12" width="7.7109375" style="3" customWidth="1"/>
    <col min="13" max="13" width="7.85546875" style="3" customWidth="1"/>
    <col min="14" max="16384" width="11.42578125" style="3"/>
  </cols>
  <sheetData>
    <row r="1" spans="1:7" ht="15.75" x14ac:dyDescent="0.2">
      <c r="A1" s="39" t="s">
        <v>47</v>
      </c>
      <c r="B1" s="39"/>
      <c r="C1" s="39"/>
      <c r="D1" s="39"/>
      <c r="E1" s="39"/>
      <c r="F1" s="39"/>
      <c r="G1" s="39"/>
    </row>
    <row r="3" spans="1:7" x14ac:dyDescent="0.2">
      <c r="A3" s="38" t="s">
        <v>66</v>
      </c>
      <c r="B3" s="38"/>
      <c r="C3" s="38"/>
      <c r="D3" s="38"/>
      <c r="E3" s="38"/>
      <c r="F3" s="38"/>
      <c r="G3" s="38"/>
    </row>
    <row r="22" spans="1:8" ht="23.25" customHeight="1" x14ac:dyDescent="0.2">
      <c r="G22" s="9" t="s">
        <v>68</v>
      </c>
    </row>
    <row r="23" spans="1:8" ht="39" customHeight="1" x14ac:dyDescent="0.2">
      <c r="A23" s="40" t="s">
        <v>76</v>
      </c>
      <c r="B23" s="40"/>
      <c r="C23" s="40"/>
      <c r="D23" s="40"/>
      <c r="E23" s="40"/>
      <c r="F23" s="40"/>
      <c r="G23" s="40"/>
      <c r="H23" s="4"/>
    </row>
    <row r="24" spans="1:8" customFormat="1" ht="15" x14ac:dyDescent="0.25">
      <c r="A24" s="42" t="s">
        <v>46</v>
      </c>
      <c r="B24" s="42"/>
      <c r="C24" s="42"/>
      <c r="D24" s="42"/>
      <c r="E24" s="42"/>
      <c r="F24" s="42"/>
      <c r="G24" s="42"/>
    </row>
    <row r="25" spans="1:8" ht="15" customHeight="1" x14ac:dyDescent="0.2">
      <c r="A25" s="41" t="s">
        <v>77</v>
      </c>
      <c r="B25" s="41"/>
      <c r="C25" s="41"/>
      <c r="D25" s="41"/>
      <c r="E25" s="41"/>
      <c r="F25" s="41"/>
      <c r="G25" s="41"/>
      <c r="H25" s="5"/>
    </row>
    <row r="26" spans="1:8" x14ac:dyDescent="0.2">
      <c r="A26" s="5"/>
      <c r="B26" s="5"/>
      <c r="C26" s="5"/>
      <c r="D26" s="5"/>
      <c r="E26" s="5"/>
      <c r="F26" s="5"/>
      <c r="G26" s="5"/>
      <c r="H26" s="5"/>
    </row>
    <row r="28" spans="1:8" s="6" customFormat="1" ht="15" x14ac:dyDescent="0.25">
      <c r="A28" s="48" t="s">
        <v>27</v>
      </c>
      <c r="B28" s="49">
        <v>2017</v>
      </c>
      <c r="C28" s="49">
        <v>2018</v>
      </c>
      <c r="D28" s="50">
        <v>2019</v>
      </c>
      <c r="E28" s="50">
        <v>2020</v>
      </c>
      <c r="F28" s="50">
        <v>2021</v>
      </c>
      <c r="G28" s="50">
        <v>2022</v>
      </c>
    </row>
    <row r="29" spans="1:8" ht="15" customHeight="1" x14ac:dyDescent="0.2">
      <c r="A29" s="27" t="s">
        <v>25</v>
      </c>
      <c r="B29" s="28">
        <v>82.8</v>
      </c>
      <c r="C29" s="29">
        <v>83.3</v>
      </c>
      <c r="D29" s="30">
        <v>83.6</v>
      </c>
      <c r="E29" s="30">
        <v>83.8</v>
      </c>
      <c r="F29" s="30">
        <v>84.5</v>
      </c>
      <c r="G29" s="30">
        <v>84.8</v>
      </c>
    </row>
    <row r="30" spans="1:8" ht="15" customHeight="1" x14ac:dyDescent="0.2">
      <c r="A30" s="31" t="s">
        <v>26</v>
      </c>
      <c r="B30" s="32">
        <v>60.2</v>
      </c>
      <c r="C30" s="32">
        <v>61</v>
      </c>
      <c r="D30" s="32">
        <v>61.1</v>
      </c>
      <c r="E30" s="32">
        <v>61.1</v>
      </c>
      <c r="F30" s="32">
        <v>61.6</v>
      </c>
      <c r="G30" s="32">
        <v>61.2</v>
      </c>
    </row>
    <row r="31" spans="1:8" ht="15" customHeight="1" x14ac:dyDescent="0.2">
      <c r="A31" s="27" t="s">
        <v>45</v>
      </c>
      <c r="B31" s="29">
        <v>41</v>
      </c>
      <c r="C31" s="29">
        <v>48.9</v>
      </c>
      <c r="D31" s="30">
        <v>48.6</v>
      </c>
      <c r="E31" s="30">
        <v>49.7</v>
      </c>
      <c r="F31" s="30">
        <v>46.9</v>
      </c>
      <c r="G31" s="30">
        <v>48.9</v>
      </c>
    </row>
    <row r="32" spans="1:8" ht="15" customHeight="1" x14ac:dyDescent="0.2">
      <c r="A32" s="31" t="s">
        <v>49</v>
      </c>
      <c r="B32" s="32"/>
      <c r="C32" s="32"/>
      <c r="D32" s="32"/>
      <c r="E32" s="32"/>
      <c r="F32" s="32"/>
      <c r="G32" s="32"/>
    </row>
    <row r="33" spans="1:7" ht="15" customHeight="1" x14ac:dyDescent="0.2">
      <c r="A33" s="27" t="s">
        <v>50</v>
      </c>
      <c r="B33" s="29">
        <v>78.7</v>
      </c>
      <c r="C33" s="29">
        <v>81.400000000000006</v>
      </c>
      <c r="D33" s="30">
        <v>100</v>
      </c>
      <c r="E33" s="30">
        <v>83</v>
      </c>
      <c r="F33" s="30">
        <v>82.9</v>
      </c>
      <c r="G33" s="30">
        <v>84.2</v>
      </c>
    </row>
    <row r="34" spans="1:7" ht="15" customHeight="1" x14ac:dyDescent="0.2">
      <c r="A34" s="7" t="s">
        <v>70</v>
      </c>
      <c r="B34" s="8">
        <v>84.8</v>
      </c>
      <c r="C34" s="8">
        <v>84.3</v>
      </c>
      <c r="D34" s="8">
        <v>84.8</v>
      </c>
      <c r="E34" s="8">
        <v>85.1</v>
      </c>
      <c r="F34" s="8">
        <v>86</v>
      </c>
      <c r="G34" s="8">
        <v>85.7</v>
      </c>
    </row>
    <row r="35" spans="1:7" x14ac:dyDescent="0.2">
      <c r="A35" s="7" t="s">
        <v>69</v>
      </c>
      <c r="B35" s="26">
        <v>54.1</v>
      </c>
      <c r="C35" s="26">
        <v>52.6</v>
      </c>
      <c r="D35" s="26">
        <v>54.1</v>
      </c>
      <c r="E35" s="26">
        <v>51.4</v>
      </c>
      <c r="F35" s="26">
        <v>53.3</v>
      </c>
      <c r="G35" s="26">
        <v>52.8</v>
      </c>
    </row>
  </sheetData>
  <mergeCells count="5">
    <mergeCell ref="A3:G3"/>
    <mergeCell ref="A1:G1"/>
    <mergeCell ref="A23:G23"/>
    <mergeCell ref="A25:G25"/>
    <mergeCell ref="A24:G24"/>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pageSetUpPr fitToPage="1"/>
  </sheetPr>
  <dimension ref="A1:K25"/>
  <sheetViews>
    <sheetView showGridLines="0" zoomScaleNormal="100" workbookViewId="0">
      <selection activeCell="A25" sqref="A25"/>
    </sheetView>
  </sheetViews>
  <sheetFormatPr baseColWidth="10" defaultRowHeight="15" x14ac:dyDescent="0.25"/>
  <cols>
    <col min="1" max="1" width="40.85546875" style="51" customWidth="1"/>
    <col min="2" max="9" width="10.7109375" style="51" customWidth="1"/>
    <col min="10" max="16384" width="11.42578125" style="51"/>
  </cols>
  <sheetData>
    <row r="1" spans="1:11" ht="15.75" x14ac:dyDescent="0.25">
      <c r="A1" s="37" t="s">
        <v>47</v>
      </c>
      <c r="B1" s="1"/>
    </row>
    <row r="3" spans="1:11" x14ac:dyDescent="0.25">
      <c r="A3" s="52" t="str">
        <f>'8.03 Notice'!A15</f>
        <v>[2] Les enseignants en mission dans le secteur public en 2021-2022</v>
      </c>
      <c r="B3" s="52"/>
      <c r="C3" s="52"/>
      <c r="D3" s="52"/>
      <c r="E3" s="52"/>
      <c r="F3" s="52"/>
      <c r="G3" s="52"/>
      <c r="H3" s="52"/>
    </row>
    <row r="5" spans="1:11" x14ac:dyDescent="0.25">
      <c r="A5" s="53"/>
      <c r="B5" s="43" t="s">
        <v>0</v>
      </c>
      <c r="C5" s="44"/>
      <c r="D5" s="43" t="s">
        <v>7</v>
      </c>
      <c r="E5" s="45"/>
      <c r="F5" s="44"/>
      <c r="G5" s="43" t="s">
        <v>35</v>
      </c>
      <c r="H5" s="45"/>
      <c r="I5" s="45"/>
    </row>
    <row r="6" spans="1:11" ht="22.5" x14ac:dyDescent="0.25">
      <c r="A6" s="54"/>
      <c r="B6" s="55" t="s">
        <v>1</v>
      </c>
      <c r="C6" s="56" t="s">
        <v>5</v>
      </c>
      <c r="D6" s="56" t="s">
        <v>2</v>
      </c>
      <c r="E6" s="56" t="s">
        <v>3</v>
      </c>
      <c r="F6" s="56" t="s">
        <v>4</v>
      </c>
      <c r="G6" s="56" t="s">
        <v>5</v>
      </c>
      <c r="H6" s="56" t="s">
        <v>6</v>
      </c>
      <c r="I6" s="56" t="s">
        <v>33</v>
      </c>
    </row>
    <row r="7" spans="1:11" x14ac:dyDescent="0.25">
      <c r="A7" s="57" t="s">
        <v>9</v>
      </c>
      <c r="B7" s="58">
        <f>SUM(B8:B10)</f>
        <v>1683</v>
      </c>
      <c r="C7" s="59">
        <v>84.4</v>
      </c>
      <c r="D7" s="59">
        <v>44.2</v>
      </c>
      <c r="E7" s="59">
        <v>46.7</v>
      </c>
      <c r="F7" s="59">
        <v>44.6</v>
      </c>
      <c r="G7" s="59">
        <v>9.1999999999999993</v>
      </c>
      <c r="H7" s="59">
        <v>4.2</v>
      </c>
      <c r="I7" s="59">
        <v>8.4</v>
      </c>
    </row>
    <row r="8" spans="1:11" x14ac:dyDescent="0.25">
      <c r="A8" s="61" t="s">
        <v>10</v>
      </c>
      <c r="B8" s="62">
        <v>1622</v>
      </c>
      <c r="C8" s="63">
        <v>84.6</v>
      </c>
      <c r="D8" s="63">
        <v>44.5</v>
      </c>
      <c r="E8" s="63">
        <v>47.4</v>
      </c>
      <c r="F8" s="63">
        <v>45</v>
      </c>
      <c r="G8" s="63">
        <v>9.5</v>
      </c>
      <c r="H8" s="63">
        <v>4.4000000000000004</v>
      </c>
      <c r="I8" s="63">
        <v>8.6999999999999993</v>
      </c>
    </row>
    <row r="9" spans="1:11" x14ac:dyDescent="0.25">
      <c r="A9" s="61" t="s">
        <v>36</v>
      </c>
      <c r="B9" s="62">
        <v>2</v>
      </c>
      <c r="C9" s="63">
        <v>50</v>
      </c>
      <c r="D9" s="63">
        <v>56</v>
      </c>
      <c r="E9" s="63">
        <v>55</v>
      </c>
      <c r="F9" s="63">
        <v>55</v>
      </c>
      <c r="G9" s="63">
        <v>7.7</v>
      </c>
      <c r="H9" s="63">
        <v>3.2</v>
      </c>
      <c r="I9" s="63">
        <v>6.5</v>
      </c>
      <c r="J9" s="102"/>
      <c r="K9" s="102"/>
    </row>
    <row r="10" spans="1:11" x14ac:dyDescent="0.25">
      <c r="A10" s="65" t="s">
        <v>8</v>
      </c>
      <c r="B10" s="103">
        <v>59</v>
      </c>
      <c r="C10" s="64">
        <v>79.7</v>
      </c>
      <c r="D10" s="64">
        <v>34.200000000000003</v>
      </c>
      <c r="E10" s="64">
        <v>30.3</v>
      </c>
      <c r="F10" s="64">
        <v>33.4</v>
      </c>
      <c r="G10" s="64">
        <v>0</v>
      </c>
      <c r="H10" s="64">
        <v>0</v>
      </c>
      <c r="I10" s="64">
        <v>0</v>
      </c>
    </row>
    <row r="11" spans="1:11" x14ac:dyDescent="0.25">
      <c r="A11" s="104" t="s">
        <v>11</v>
      </c>
      <c r="B11" s="105">
        <f>SUM(B12:B18)</f>
        <v>2022</v>
      </c>
      <c r="C11" s="60">
        <v>58.7</v>
      </c>
      <c r="D11" s="60">
        <v>44.57</v>
      </c>
      <c r="E11" s="60">
        <v>45.38</v>
      </c>
      <c r="F11" s="60">
        <v>44.9</v>
      </c>
      <c r="G11" s="60">
        <v>12.2</v>
      </c>
      <c r="H11" s="60">
        <v>5.7</v>
      </c>
      <c r="I11" s="60">
        <v>9.6</v>
      </c>
    </row>
    <row r="12" spans="1:11" x14ac:dyDescent="0.25">
      <c r="A12" s="65" t="s">
        <v>12</v>
      </c>
      <c r="B12" s="103">
        <v>7</v>
      </c>
      <c r="C12" s="64">
        <v>28.6</v>
      </c>
      <c r="D12" s="106">
        <v>58</v>
      </c>
      <c r="E12" s="64">
        <v>52.2</v>
      </c>
      <c r="F12" s="64">
        <v>53.9</v>
      </c>
      <c r="G12" s="64">
        <v>0</v>
      </c>
      <c r="H12" s="64">
        <v>0</v>
      </c>
      <c r="I12" s="64">
        <v>0</v>
      </c>
    </row>
    <row r="13" spans="1:11" x14ac:dyDescent="0.25">
      <c r="A13" s="65" t="s">
        <v>13</v>
      </c>
      <c r="B13" s="103">
        <v>173</v>
      </c>
      <c r="C13" s="64">
        <v>63.6</v>
      </c>
      <c r="D13" s="64">
        <v>50.2</v>
      </c>
      <c r="E13" s="64">
        <v>50.1</v>
      </c>
      <c r="F13" s="64">
        <v>50.1</v>
      </c>
      <c r="G13" s="64">
        <v>7.3</v>
      </c>
      <c r="H13" s="64">
        <v>1.6</v>
      </c>
      <c r="I13" s="64">
        <v>5.2</v>
      </c>
    </row>
    <row r="14" spans="1:11" x14ac:dyDescent="0.25">
      <c r="A14" s="65" t="s">
        <v>14</v>
      </c>
      <c r="B14" s="103">
        <v>1167</v>
      </c>
      <c r="C14" s="64">
        <v>64.900000000000006</v>
      </c>
      <c r="D14" s="64">
        <v>48.9</v>
      </c>
      <c r="E14" s="64">
        <v>50</v>
      </c>
      <c r="F14" s="64">
        <v>49.3</v>
      </c>
      <c r="G14" s="64">
        <v>7.7</v>
      </c>
      <c r="H14" s="64">
        <v>4.4000000000000004</v>
      </c>
      <c r="I14" s="64">
        <v>6.5</v>
      </c>
    </row>
    <row r="15" spans="1:11" x14ac:dyDescent="0.25">
      <c r="A15" s="65" t="s">
        <v>15</v>
      </c>
      <c r="B15" s="103">
        <v>134</v>
      </c>
      <c r="C15" s="64">
        <v>44</v>
      </c>
      <c r="D15" s="64">
        <v>47.7</v>
      </c>
      <c r="E15" s="64">
        <v>48.3</v>
      </c>
      <c r="F15" s="64">
        <v>48.1</v>
      </c>
      <c r="G15" s="64">
        <v>3.4</v>
      </c>
      <c r="H15" s="64"/>
      <c r="I15" s="64">
        <v>1.5</v>
      </c>
    </row>
    <row r="16" spans="1:11" x14ac:dyDescent="0.25">
      <c r="A16" s="65" t="s">
        <v>16</v>
      </c>
      <c r="B16" s="103">
        <v>260</v>
      </c>
      <c r="C16" s="64">
        <v>53.8</v>
      </c>
      <c r="D16" s="64">
        <v>49.9</v>
      </c>
      <c r="E16" s="64">
        <v>51.7</v>
      </c>
      <c r="F16" s="64">
        <v>50.7</v>
      </c>
      <c r="G16" s="64">
        <v>7.1</v>
      </c>
      <c r="H16" s="64">
        <v>5.8</v>
      </c>
      <c r="I16" s="64">
        <v>6.5</v>
      </c>
    </row>
    <row r="17" spans="1:9" x14ac:dyDescent="0.25">
      <c r="A17" s="65" t="s">
        <v>20</v>
      </c>
      <c r="B17" s="103">
        <v>5</v>
      </c>
      <c r="C17" s="64">
        <v>60</v>
      </c>
      <c r="D17" s="64">
        <v>61.3</v>
      </c>
      <c r="E17" s="64">
        <v>61.5</v>
      </c>
      <c r="F17" s="64">
        <v>61.4</v>
      </c>
      <c r="G17" s="64">
        <v>0</v>
      </c>
      <c r="H17" s="64">
        <v>0</v>
      </c>
      <c r="I17" s="64">
        <v>0</v>
      </c>
    </row>
    <row r="18" spans="1:9" x14ac:dyDescent="0.25">
      <c r="A18" s="65" t="s">
        <v>8</v>
      </c>
      <c r="B18" s="103">
        <v>276</v>
      </c>
      <c r="C18" s="64">
        <v>58.7</v>
      </c>
      <c r="D18" s="64">
        <v>40.799999999999997</v>
      </c>
      <c r="E18" s="64">
        <v>42.6</v>
      </c>
      <c r="F18" s="64">
        <v>41.5</v>
      </c>
      <c r="G18" s="64">
        <v>33.9</v>
      </c>
      <c r="H18" s="64">
        <v>22</v>
      </c>
      <c r="I18" s="64">
        <v>29</v>
      </c>
    </row>
    <row r="19" spans="1:9" x14ac:dyDescent="0.25">
      <c r="A19" s="73" t="s">
        <v>1</v>
      </c>
      <c r="B19" s="107">
        <f>+B7+B11</f>
        <v>3705</v>
      </c>
      <c r="C19" s="108">
        <v>71.599999999999994</v>
      </c>
      <c r="D19" s="108">
        <v>46</v>
      </c>
      <c r="E19" s="108">
        <v>48.5</v>
      </c>
      <c r="F19" s="108">
        <v>46.7</v>
      </c>
      <c r="G19" s="109">
        <v>9.9</v>
      </c>
      <c r="H19" s="109">
        <v>5.9</v>
      </c>
      <c r="I19" s="109">
        <v>8.8000000000000007</v>
      </c>
    </row>
    <row r="20" spans="1:9" s="78" customFormat="1" ht="12.75" customHeight="1" x14ac:dyDescent="0.25">
      <c r="A20" s="76"/>
      <c r="B20" s="76"/>
      <c r="C20" s="76"/>
      <c r="D20" s="76"/>
      <c r="E20" s="76"/>
      <c r="F20" s="76"/>
      <c r="G20" s="76"/>
      <c r="H20" s="76"/>
    </row>
    <row r="21" spans="1:9" ht="24" customHeight="1" x14ac:dyDescent="0.25">
      <c r="A21" s="79" t="s">
        <v>65</v>
      </c>
      <c r="B21" s="79"/>
      <c r="C21" s="79"/>
      <c r="D21" s="79"/>
      <c r="E21" s="79"/>
      <c r="F21" s="79"/>
      <c r="G21" s="79"/>
      <c r="H21" s="79"/>
      <c r="I21" s="79"/>
    </row>
    <row r="22" spans="1:9" s="81" customFormat="1" ht="26.25" customHeight="1" x14ac:dyDescent="0.25">
      <c r="A22" s="80" t="s">
        <v>21</v>
      </c>
      <c r="B22" s="80"/>
      <c r="C22" s="80"/>
      <c r="D22" s="80"/>
      <c r="E22" s="80"/>
      <c r="F22" s="80"/>
      <c r="G22" s="80"/>
      <c r="H22" s="80"/>
      <c r="I22" s="80"/>
    </row>
    <row r="23" spans="1:9" x14ac:dyDescent="0.25">
      <c r="A23" s="82" t="s">
        <v>46</v>
      </c>
      <c r="B23" s="82"/>
      <c r="C23" s="82"/>
      <c r="D23" s="82"/>
      <c r="E23" s="82"/>
      <c r="F23" s="82"/>
      <c r="G23" s="82"/>
      <c r="H23" s="82"/>
      <c r="I23" s="82"/>
    </row>
    <row r="24" spans="1:9" x14ac:dyDescent="0.25">
      <c r="A24" s="110" t="s">
        <v>77</v>
      </c>
      <c r="B24" s="110"/>
      <c r="C24" s="110"/>
      <c r="D24" s="110"/>
      <c r="E24" s="110"/>
      <c r="F24" s="110"/>
      <c r="G24" s="110"/>
      <c r="H24" s="110"/>
      <c r="I24" s="110"/>
    </row>
    <row r="25" spans="1:9" x14ac:dyDescent="0.25">
      <c r="I25" s="77" t="s">
        <v>48</v>
      </c>
    </row>
  </sheetData>
  <mergeCells count="9">
    <mergeCell ref="A24:I24"/>
    <mergeCell ref="A22:I22"/>
    <mergeCell ref="A21:I21"/>
    <mergeCell ref="A23:I23"/>
    <mergeCell ref="A3:H3"/>
    <mergeCell ref="A5:A6"/>
    <mergeCell ref="B5:C5"/>
    <mergeCell ref="D5:F5"/>
    <mergeCell ref="G5:I5"/>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I22"/>
  <sheetViews>
    <sheetView showGridLines="0" zoomScaleNormal="100" workbookViewId="0">
      <selection activeCell="A19" sqref="A19:I19"/>
    </sheetView>
  </sheetViews>
  <sheetFormatPr baseColWidth="10" defaultRowHeight="15" x14ac:dyDescent="0.25"/>
  <cols>
    <col min="1" max="1" width="41" style="51" customWidth="1"/>
    <col min="2" max="9" width="10.7109375" style="51" customWidth="1"/>
    <col min="10" max="16384" width="11.42578125" style="51"/>
  </cols>
  <sheetData>
    <row r="1" spans="1:9" ht="15.75" x14ac:dyDescent="0.25">
      <c r="A1" s="37" t="s">
        <v>47</v>
      </c>
      <c r="B1" s="1"/>
    </row>
    <row r="3" spans="1:9" x14ac:dyDescent="0.25">
      <c r="A3" s="52" t="str">
        <f>'8.03 Notice'!A16</f>
        <v>[3] Les enseignants en mission dans le secteur privé sous contrat en 2021-2022</v>
      </c>
      <c r="B3" s="52"/>
      <c r="C3" s="52"/>
      <c r="D3" s="52"/>
      <c r="E3" s="52"/>
      <c r="F3" s="52"/>
      <c r="G3" s="52"/>
      <c r="H3" s="52"/>
    </row>
    <row r="5" spans="1:9" x14ac:dyDescent="0.25">
      <c r="A5" s="53"/>
      <c r="B5" s="43" t="s">
        <v>0</v>
      </c>
      <c r="C5" s="44"/>
      <c r="D5" s="43" t="s">
        <v>7</v>
      </c>
      <c r="E5" s="45"/>
      <c r="F5" s="44"/>
      <c r="G5" s="43" t="s">
        <v>35</v>
      </c>
      <c r="H5" s="45"/>
      <c r="I5" s="45"/>
    </row>
    <row r="6" spans="1:9" ht="22.5" x14ac:dyDescent="0.25">
      <c r="A6" s="54"/>
      <c r="B6" s="55" t="s">
        <v>1</v>
      </c>
      <c r="C6" s="56" t="s">
        <v>5</v>
      </c>
      <c r="D6" s="56" t="s">
        <v>2</v>
      </c>
      <c r="E6" s="56" t="s">
        <v>3</v>
      </c>
      <c r="F6" s="56" t="s">
        <v>4</v>
      </c>
      <c r="G6" s="56" t="s">
        <v>5</v>
      </c>
      <c r="H6" s="56" t="s">
        <v>6</v>
      </c>
      <c r="I6" s="56" t="s">
        <v>33</v>
      </c>
    </row>
    <row r="7" spans="1:9" x14ac:dyDescent="0.25">
      <c r="A7" s="57" t="s">
        <v>17</v>
      </c>
      <c r="B7" s="58">
        <f>SUM(B8:B9)</f>
        <v>53</v>
      </c>
      <c r="C7" s="59">
        <v>94.3</v>
      </c>
      <c r="D7" s="60">
        <v>43.7</v>
      </c>
      <c r="E7" s="60">
        <v>25.3</v>
      </c>
      <c r="F7" s="60">
        <v>42.7</v>
      </c>
      <c r="G7" s="59">
        <v>8</v>
      </c>
      <c r="H7" s="59">
        <v>0</v>
      </c>
      <c r="I7" s="59">
        <v>7.5</v>
      </c>
    </row>
    <row r="8" spans="1:9" x14ac:dyDescent="0.25">
      <c r="A8" s="61" t="s">
        <v>37</v>
      </c>
      <c r="B8" s="62">
        <v>46</v>
      </c>
      <c r="C8" s="63">
        <v>93.5</v>
      </c>
      <c r="D8" s="64">
        <v>45.2</v>
      </c>
      <c r="E8" s="64">
        <v>25.3</v>
      </c>
      <c r="F8" s="64">
        <v>43.9</v>
      </c>
      <c r="G8" s="63">
        <v>9.3000000000000007</v>
      </c>
      <c r="H8" s="63">
        <v>0</v>
      </c>
      <c r="I8" s="63">
        <v>8.6999999999999993</v>
      </c>
    </row>
    <row r="9" spans="1:9" x14ac:dyDescent="0.25">
      <c r="A9" s="65" t="s">
        <v>22</v>
      </c>
      <c r="B9" s="66">
        <v>7</v>
      </c>
      <c r="C9" s="66">
        <v>100</v>
      </c>
      <c r="D9" s="66">
        <v>34.4</v>
      </c>
      <c r="E9" s="66"/>
      <c r="F9" s="66">
        <v>34.4</v>
      </c>
      <c r="G9" s="67">
        <v>0</v>
      </c>
      <c r="H9" s="67">
        <v>0</v>
      </c>
      <c r="I9" s="67">
        <v>0</v>
      </c>
    </row>
    <row r="10" spans="1:9" x14ac:dyDescent="0.25">
      <c r="A10" s="57" t="s">
        <v>18</v>
      </c>
      <c r="B10" s="58">
        <f>SUM(B11:B15)</f>
        <v>112</v>
      </c>
      <c r="C10" s="68">
        <v>65.2</v>
      </c>
      <c r="D10" s="59">
        <v>45.7</v>
      </c>
      <c r="E10" s="59">
        <v>45.7</v>
      </c>
      <c r="F10" s="59">
        <v>45.7</v>
      </c>
      <c r="G10" s="59">
        <v>1.4</v>
      </c>
      <c r="H10" s="59">
        <v>5.0999999999999996</v>
      </c>
      <c r="I10" s="59">
        <v>2.7</v>
      </c>
    </row>
    <row r="11" spans="1:9" x14ac:dyDescent="0.25">
      <c r="A11" s="61" t="s">
        <v>38</v>
      </c>
      <c r="B11" s="62">
        <v>3</v>
      </c>
      <c r="C11" s="63">
        <v>66.7</v>
      </c>
      <c r="D11" s="69">
        <v>48.5</v>
      </c>
      <c r="E11" s="63">
        <v>56</v>
      </c>
      <c r="F11" s="63">
        <v>51</v>
      </c>
      <c r="G11" s="63">
        <v>0</v>
      </c>
      <c r="H11" s="63">
        <v>0</v>
      </c>
      <c r="I11" s="63">
        <v>0</v>
      </c>
    </row>
    <row r="12" spans="1:9" x14ac:dyDescent="0.25">
      <c r="A12" s="61" t="s">
        <v>14</v>
      </c>
      <c r="B12" s="62">
        <v>74</v>
      </c>
      <c r="C12" s="63">
        <v>70.3</v>
      </c>
      <c r="D12" s="63">
        <v>45.8</v>
      </c>
      <c r="E12" s="63">
        <v>48.7</v>
      </c>
      <c r="F12" s="63">
        <v>46.7</v>
      </c>
      <c r="G12" s="63">
        <v>1.9</v>
      </c>
      <c r="H12" s="63">
        <v>9.1</v>
      </c>
      <c r="I12" s="63">
        <v>4.0999999999999996</v>
      </c>
    </row>
    <row r="13" spans="1:9" x14ac:dyDescent="0.25">
      <c r="A13" s="61" t="s">
        <v>15</v>
      </c>
      <c r="B13" s="62">
        <v>8</v>
      </c>
      <c r="C13" s="63">
        <v>25</v>
      </c>
      <c r="D13" s="63">
        <v>54.5</v>
      </c>
      <c r="E13" s="63">
        <v>49.8</v>
      </c>
      <c r="F13" s="63">
        <v>51</v>
      </c>
      <c r="G13" s="63">
        <v>0</v>
      </c>
      <c r="H13" s="63">
        <v>0</v>
      </c>
      <c r="I13" s="63">
        <v>0</v>
      </c>
    </row>
    <row r="14" spans="1:9" x14ac:dyDescent="0.25">
      <c r="A14" s="61" t="s">
        <v>16</v>
      </c>
      <c r="B14" s="62">
        <v>1</v>
      </c>
      <c r="C14" s="63">
        <v>100</v>
      </c>
      <c r="D14" s="63">
        <v>58</v>
      </c>
      <c r="E14" s="63"/>
      <c r="F14" s="63">
        <v>58</v>
      </c>
      <c r="G14" s="63">
        <v>0</v>
      </c>
      <c r="H14" s="63">
        <v>0</v>
      </c>
      <c r="I14" s="63">
        <v>0</v>
      </c>
    </row>
    <row r="15" spans="1:9" x14ac:dyDescent="0.25">
      <c r="A15" s="70" t="s">
        <v>22</v>
      </c>
      <c r="B15" s="71">
        <f>2+23+1</f>
        <v>26</v>
      </c>
      <c r="C15" s="72">
        <f>0.615384615384615*100</f>
        <v>61.538461538461497</v>
      </c>
      <c r="D15" s="72">
        <v>48.8</v>
      </c>
      <c r="E15" s="72">
        <v>37.5</v>
      </c>
      <c r="F15" s="72">
        <v>44.8</v>
      </c>
      <c r="G15" s="72">
        <v>0</v>
      </c>
      <c r="H15" s="72">
        <v>0</v>
      </c>
      <c r="I15" s="72">
        <v>0</v>
      </c>
    </row>
    <row r="16" spans="1:9" x14ac:dyDescent="0.25">
      <c r="A16" s="73" t="s">
        <v>1</v>
      </c>
      <c r="B16" s="74">
        <f>+B7+B10</f>
        <v>165</v>
      </c>
      <c r="C16" s="75">
        <v>74.5</v>
      </c>
      <c r="D16" s="75">
        <v>44.9</v>
      </c>
      <c r="E16" s="75">
        <v>44.3</v>
      </c>
      <c r="F16" s="75">
        <v>44.7</v>
      </c>
      <c r="G16" s="75">
        <v>4.0999999999999996</v>
      </c>
      <c r="H16" s="75">
        <v>4.8</v>
      </c>
      <c r="I16" s="75">
        <v>4.2</v>
      </c>
    </row>
    <row r="17" spans="1:9" s="78" customFormat="1" ht="12.75" customHeight="1" x14ac:dyDescent="0.25">
      <c r="A17" s="76"/>
      <c r="B17" s="76"/>
      <c r="C17" s="76"/>
      <c r="D17" s="76"/>
      <c r="E17" s="76"/>
      <c r="F17" s="76"/>
      <c r="G17" s="76"/>
      <c r="H17" s="76"/>
      <c r="I17" s="77" t="s">
        <v>68</v>
      </c>
    </row>
    <row r="18" spans="1:9" ht="24.6" customHeight="1" x14ac:dyDescent="0.25">
      <c r="A18" s="79" t="s">
        <v>78</v>
      </c>
      <c r="B18" s="79"/>
      <c r="C18" s="79"/>
      <c r="D18" s="79"/>
      <c r="E18" s="79"/>
      <c r="F18" s="79"/>
      <c r="G18" s="79"/>
      <c r="H18" s="79"/>
      <c r="I18" s="79"/>
    </row>
    <row r="19" spans="1:9" s="81" customFormat="1" ht="24" customHeight="1" x14ac:dyDescent="0.25">
      <c r="A19" s="80" t="s">
        <v>19</v>
      </c>
      <c r="B19" s="80"/>
      <c r="C19" s="80"/>
      <c r="D19" s="80"/>
      <c r="E19" s="80"/>
      <c r="F19" s="80"/>
      <c r="G19" s="80"/>
      <c r="H19" s="80"/>
      <c r="I19" s="80"/>
    </row>
    <row r="20" spans="1:9" s="81" customFormat="1" ht="24" customHeight="1" x14ac:dyDescent="0.25">
      <c r="A20" s="80" t="s">
        <v>40</v>
      </c>
      <c r="B20" s="80"/>
      <c r="C20" s="80"/>
      <c r="D20" s="80"/>
      <c r="E20" s="80"/>
      <c r="F20" s="80"/>
      <c r="G20" s="80"/>
      <c r="H20" s="80"/>
      <c r="I20" s="80"/>
    </row>
    <row r="21" spans="1:9" x14ac:dyDescent="0.25">
      <c r="A21" s="46"/>
      <c r="B21" s="46"/>
      <c r="C21" s="46"/>
      <c r="D21" s="46"/>
      <c r="E21" s="46"/>
      <c r="F21" s="46"/>
      <c r="G21" s="46"/>
      <c r="H21" s="46"/>
      <c r="I21" s="46"/>
    </row>
    <row r="22" spans="1:9" x14ac:dyDescent="0.25">
      <c r="A22" s="83" t="s">
        <v>77</v>
      </c>
      <c r="B22" s="83"/>
      <c r="C22" s="83"/>
      <c r="D22" s="83"/>
      <c r="E22" s="83"/>
      <c r="F22" s="83"/>
      <c r="G22" s="83"/>
      <c r="H22" s="83"/>
      <c r="I22" s="83"/>
    </row>
  </sheetData>
  <mergeCells count="10">
    <mergeCell ref="A3:H3"/>
    <mergeCell ref="A20:I20"/>
    <mergeCell ref="A22:I22"/>
    <mergeCell ref="A19:I19"/>
    <mergeCell ref="G5:I5"/>
    <mergeCell ref="A5:A6"/>
    <mergeCell ref="B5:C5"/>
    <mergeCell ref="D5:F5"/>
    <mergeCell ref="A18:I18"/>
    <mergeCell ref="A21:I2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pageSetUpPr fitToPage="1"/>
  </sheetPr>
  <dimension ref="A1:I23"/>
  <sheetViews>
    <sheetView showGridLines="0" zoomScaleNormal="100" workbookViewId="0">
      <selection activeCell="A16" sqref="A16:I16"/>
    </sheetView>
  </sheetViews>
  <sheetFormatPr baseColWidth="10" defaultRowHeight="12.75" x14ac:dyDescent="0.25"/>
  <cols>
    <col min="1" max="1" width="32.28515625" style="81" customWidth="1"/>
    <col min="2" max="2" width="10.7109375" style="99" customWidth="1"/>
    <col min="3" max="7" width="10.7109375" style="101" customWidth="1"/>
    <col min="8" max="9" width="10.7109375" style="99" customWidth="1"/>
    <col min="10" max="16384" width="11.42578125" style="81"/>
  </cols>
  <sheetData>
    <row r="1" spans="1:9" s="84" customFormat="1" ht="15.75" x14ac:dyDescent="0.25">
      <c r="A1" s="37" t="s">
        <v>47</v>
      </c>
      <c r="B1" s="2"/>
    </row>
    <row r="2" spans="1:9" s="84" customFormat="1" ht="15" x14ac:dyDescent="0.25"/>
    <row r="3" spans="1:9" s="86" customFormat="1" ht="14.1" customHeight="1" x14ac:dyDescent="0.25">
      <c r="A3" s="85" t="str">
        <f>'8.03 Notice'!A17</f>
        <v>[4] Les personnels de la mission non enseignante en 2021-2022</v>
      </c>
      <c r="G3" s="87"/>
      <c r="H3" s="88"/>
      <c r="I3" s="88"/>
    </row>
    <row r="4" spans="1:9" s="86" customFormat="1" ht="14.1" customHeight="1" x14ac:dyDescent="0.25">
      <c r="A4" s="89"/>
      <c r="B4" s="88"/>
      <c r="C4" s="87"/>
      <c r="D4" s="87"/>
      <c r="E4" s="87"/>
      <c r="F4" s="87"/>
      <c r="G4" s="87"/>
      <c r="H4" s="88"/>
      <c r="I4" s="88"/>
    </row>
    <row r="5" spans="1:9" s="90" customFormat="1" ht="17.25" customHeight="1" x14ac:dyDescent="0.25">
      <c r="A5" s="53"/>
      <c r="B5" s="47" t="s">
        <v>0</v>
      </c>
      <c r="C5" s="47"/>
      <c r="D5" s="43" t="s">
        <v>7</v>
      </c>
      <c r="E5" s="45"/>
      <c r="F5" s="44"/>
      <c r="G5" s="43" t="s">
        <v>35</v>
      </c>
      <c r="H5" s="45"/>
      <c r="I5" s="45"/>
    </row>
    <row r="6" spans="1:9" s="90" customFormat="1" ht="22.5" x14ac:dyDescent="0.25">
      <c r="A6" s="54"/>
      <c r="B6" s="55" t="s">
        <v>1</v>
      </c>
      <c r="C6" s="56" t="s">
        <v>5</v>
      </c>
      <c r="D6" s="56" t="s">
        <v>2</v>
      </c>
      <c r="E6" s="56" t="s">
        <v>3</v>
      </c>
      <c r="F6" s="56" t="s">
        <v>4</v>
      </c>
      <c r="G6" s="56" t="s">
        <v>31</v>
      </c>
      <c r="H6" s="56" t="s">
        <v>32</v>
      </c>
      <c r="I6" s="56" t="s">
        <v>33</v>
      </c>
    </row>
    <row r="7" spans="1:9" ht="14.25" customHeight="1" x14ac:dyDescent="0.25">
      <c r="A7" s="91" t="s">
        <v>67</v>
      </c>
      <c r="B7" s="66">
        <v>131</v>
      </c>
      <c r="C7" s="92">
        <v>79.400000000000006</v>
      </c>
      <c r="D7" s="93">
        <v>45.9</v>
      </c>
      <c r="E7" s="92">
        <v>48.6</v>
      </c>
      <c r="F7" s="93">
        <v>46.5</v>
      </c>
      <c r="G7" s="93">
        <v>6.7</v>
      </c>
      <c r="H7" s="93">
        <v>7.4</v>
      </c>
      <c r="I7" s="92">
        <v>6.9</v>
      </c>
    </row>
    <row r="8" spans="1:9" s="90" customFormat="1" ht="14.25" customHeight="1" x14ac:dyDescent="0.25">
      <c r="A8" s="91" t="s">
        <v>23</v>
      </c>
      <c r="B8" s="66">
        <v>571</v>
      </c>
      <c r="C8" s="92">
        <v>68.099999999999994</v>
      </c>
      <c r="D8" s="93">
        <v>41.8</v>
      </c>
      <c r="E8" s="92">
        <v>31.1</v>
      </c>
      <c r="F8" s="93">
        <v>40.1</v>
      </c>
      <c r="G8" s="93">
        <v>0</v>
      </c>
      <c r="H8" s="93">
        <v>0</v>
      </c>
      <c r="I8" s="92">
        <v>0</v>
      </c>
    </row>
    <row r="9" spans="1:9" ht="14.25" customHeight="1" x14ac:dyDescent="0.25">
      <c r="A9" s="91" t="s">
        <v>39</v>
      </c>
      <c r="B9" s="66">
        <f>62+14</f>
        <v>76</v>
      </c>
      <c r="C9" s="92">
        <v>42.9</v>
      </c>
      <c r="D9" s="93">
        <v>52</v>
      </c>
      <c r="E9" s="92">
        <v>52.8</v>
      </c>
      <c r="F9" s="93">
        <v>52.4</v>
      </c>
      <c r="G9" s="93">
        <v>0</v>
      </c>
      <c r="H9" s="93">
        <v>0</v>
      </c>
      <c r="I9" s="92">
        <v>0</v>
      </c>
    </row>
    <row r="10" spans="1:9" s="90" customFormat="1" ht="14.25" customHeight="1" x14ac:dyDescent="0.25">
      <c r="A10" s="91" t="s">
        <v>24</v>
      </c>
      <c r="B10" s="66">
        <v>22</v>
      </c>
      <c r="C10" s="92">
        <v>50</v>
      </c>
      <c r="D10" s="93">
        <v>53.4</v>
      </c>
      <c r="E10" s="92">
        <v>54</v>
      </c>
      <c r="F10" s="93">
        <v>53.7</v>
      </c>
      <c r="G10" s="93">
        <v>0</v>
      </c>
      <c r="H10" s="93">
        <v>0</v>
      </c>
      <c r="I10" s="92">
        <v>0</v>
      </c>
    </row>
    <row r="11" spans="1:9" ht="14.25" customHeight="1" x14ac:dyDescent="0.25">
      <c r="A11" s="94" t="s">
        <v>28</v>
      </c>
      <c r="B11" s="66">
        <v>371</v>
      </c>
      <c r="C11" s="92">
        <v>68.900000000000006</v>
      </c>
      <c r="D11" s="93">
        <v>50</v>
      </c>
      <c r="E11" s="92">
        <v>48.2</v>
      </c>
      <c r="F11" s="93">
        <v>49.5</v>
      </c>
      <c r="G11" s="93">
        <v>3.9</v>
      </c>
      <c r="H11" s="93">
        <v>3.6</v>
      </c>
      <c r="I11" s="92">
        <v>3.5</v>
      </c>
    </row>
    <row r="12" spans="1:9" ht="14.25" customHeight="1" x14ac:dyDescent="0.25">
      <c r="A12" s="94" t="s">
        <v>29</v>
      </c>
      <c r="B12" s="66">
        <v>67</v>
      </c>
      <c r="C12" s="92">
        <v>92.5</v>
      </c>
      <c r="D12" s="93">
        <v>50.3</v>
      </c>
      <c r="E12" s="92">
        <v>51.4</v>
      </c>
      <c r="F12" s="93">
        <v>50.4</v>
      </c>
      <c r="G12" s="93">
        <v>12.9</v>
      </c>
      <c r="H12" s="93">
        <v>20</v>
      </c>
      <c r="I12" s="92">
        <v>13.4</v>
      </c>
    </row>
    <row r="13" spans="1:9" ht="15" customHeight="1" x14ac:dyDescent="0.25">
      <c r="A13" s="95" t="s">
        <v>1</v>
      </c>
      <c r="B13" s="74">
        <f>SUM(B7:B12)</f>
        <v>1238</v>
      </c>
      <c r="C13" s="75">
        <v>79.5</v>
      </c>
      <c r="D13" s="96">
        <v>45.7</v>
      </c>
      <c r="E13" s="96">
        <v>42.9</v>
      </c>
      <c r="F13" s="96">
        <v>45.1</v>
      </c>
      <c r="G13" s="96">
        <v>2.4</v>
      </c>
      <c r="H13" s="96">
        <v>2.4</v>
      </c>
      <c r="I13" s="96">
        <v>2.4</v>
      </c>
    </row>
    <row r="14" spans="1:9" s="51" customFormat="1" ht="12.75" customHeight="1" x14ac:dyDescent="0.25">
      <c r="A14" s="97"/>
      <c r="B14" s="97"/>
      <c r="C14" s="97"/>
      <c r="D14" s="97"/>
      <c r="E14" s="97"/>
      <c r="F14" s="97"/>
      <c r="G14" s="97"/>
      <c r="H14" s="97"/>
      <c r="I14" s="77" t="s">
        <v>68</v>
      </c>
    </row>
    <row r="15" spans="1:9" ht="25.15" customHeight="1" x14ac:dyDescent="0.25">
      <c r="A15" s="80" t="s">
        <v>79</v>
      </c>
      <c r="B15" s="80"/>
      <c r="C15" s="80"/>
      <c r="D15" s="80"/>
      <c r="E15" s="80"/>
      <c r="F15" s="80"/>
      <c r="G15" s="80"/>
      <c r="H15" s="80"/>
      <c r="I15" s="80"/>
    </row>
    <row r="16" spans="1:9" ht="23.25" customHeight="1" x14ac:dyDescent="0.25">
      <c r="A16" s="80" t="s">
        <v>19</v>
      </c>
      <c r="B16" s="80"/>
      <c r="C16" s="80"/>
      <c r="D16" s="80"/>
      <c r="E16" s="80"/>
      <c r="F16" s="80"/>
      <c r="G16" s="80"/>
      <c r="H16" s="80"/>
      <c r="I16" s="80"/>
    </row>
    <row r="17" spans="1:9" ht="14.25" customHeight="1" x14ac:dyDescent="0.25">
      <c r="A17" s="80" t="s">
        <v>30</v>
      </c>
      <c r="B17" s="80"/>
      <c r="C17" s="80"/>
      <c r="D17" s="80"/>
      <c r="E17" s="80"/>
      <c r="F17" s="80"/>
      <c r="G17" s="80"/>
      <c r="H17" s="80"/>
      <c r="I17" s="80"/>
    </row>
    <row r="18" spans="1:9" ht="14.25" customHeight="1" x14ac:dyDescent="0.25">
      <c r="A18" s="98" t="s">
        <v>34</v>
      </c>
      <c r="B18" s="98"/>
      <c r="C18" s="98"/>
      <c r="D18" s="98"/>
      <c r="E18" s="98"/>
      <c r="F18" s="98"/>
      <c r="G18" s="98"/>
      <c r="H18" s="98"/>
      <c r="I18" s="98"/>
    </row>
    <row r="19" spans="1:9" s="51" customFormat="1" ht="15" x14ac:dyDescent="0.25">
      <c r="A19" s="82"/>
      <c r="B19" s="82"/>
      <c r="C19" s="82"/>
      <c r="D19" s="82"/>
      <c r="E19" s="82"/>
      <c r="F19" s="82"/>
      <c r="G19" s="82"/>
      <c r="H19" s="82"/>
      <c r="I19" s="82"/>
    </row>
    <row r="20" spans="1:9" ht="15" customHeight="1" x14ac:dyDescent="0.25">
      <c r="A20" s="83" t="s">
        <v>44</v>
      </c>
      <c r="B20" s="83"/>
      <c r="C20" s="83"/>
      <c r="D20" s="83"/>
      <c r="E20" s="83"/>
      <c r="F20" s="83"/>
      <c r="G20" s="83"/>
      <c r="H20" s="83"/>
      <c r="I20" s="83"/>
    </row>
    <row r="23" spans="1:9" x14ac:dyDescent="0.25">
      <c r="C23" s="100"/>
    </row>
  </sheetData>
  <mergeCells count="10">
    <mergeCell ref="A16:I16"/>
    <mergeCell ref="A17:I17"/>
    <mergeCell ref="A18:I18"/>
    <mergeCell ref="A20:I20"/>
    <mergeCell ref="G5:I5"/>
    <mergeCell ref="A5:A6"/>
    <mergeCell ref="B5:C5"/>
    <mergeCell ref="D5:F5"/>
    <mergeCell ref="A15:I15"/>
    <mergeCell ref="A19:I19"/>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yracuseOfficeCustomData>{"createMode":"plain_doc","forceRefresh":"0"}</SyracuseOfficeCustomData>
</file>

<file path=customXml/itemProps1.xml><?xml version="1.0" encoding="utf-8"?>
<ds:datastoreItem xmlns:ds="http://schemas.openxmlformats.org/officeDocument/2006/customXml" ds:itemID="{E47BC7CE-E1DC-4022-9840-E2E1DE2A2BC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8.03 Notice</vt:lpstr>
      <vt:lpstr>8.03 Graphique 1</vt:lpstr>
      <vt:lpstr>8.03Tableau 2</vt:lpstr>
      <vt:lpstr>8.03 Tableau 3</vt:lpstr>
      <vt:lpstr>8.03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;8.03</dc:title>
  <dc:creator>DEPP-MENJ - Ministère de l'Education nationale et de la Jeunesse;Direction de l'évaluation de la prospective et de la performance</dc:creator>
  <cp:lastModifiedBy>Stéphanie MANAC-H</cp:lastModifiedBy>
  <cp:lastPrinted>2020-03-12T16:17:24Z</cp:lastPrinted>
  <dcterms:created xsi:type="dcterms:W3CDTF">2016-11-22T12:13:08Z</dcterms:created>
  <dcterms:modified xsi:type="dcterms:W3CDTF">2023-01-30T13:34:45Z</dcterms:modified>
  <cp:contentStatus>Publié</cp:contentStatus>
</cp:coreProperties>
</file>