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1.xml" ContentType="application/vnd.openxmlformats-officedocument.drawing+xml"/>
  <Override PartName="/xl/tables/table6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.susini\Nextcloud2\Stats corses\2025\PUBLICATION\"/>
    </mc:Choice>
  </mc:AlternateContent>
  <bookViews>
    <workbookView xWindow="0" yWindow="0" windowWidth="28800" windowHeight="12045" tabRatio="741" firstSheet="2" activeTab="5"/>
  </bookViews>
  <sheets>
    <sheet name="7.01 Notice" sheetId="7" r:id="rId1"/>
    <sheet name="7.01 Tableau 1" sheetId="8" r:id="rId2"/>
    <sheet name="7.01 Tableau 2" sheetId="13" r:id="rId3"/>
    <sheet name="7.01 Tableau 3" sheetId="14" r:id="rId4"/>
    <sheet name="7.01 Tableau 4" sheetId="15" r:id="rId5"/>
    <sheet name="7.01 Graph 5" sheetId="16" r:id="rId6"/>
  </sheets>
  <definedNames>
    <definedName name="Le_système_éducatif_en_Corse">#REF!</definedName>
    <definedName name="Them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4" l="1"/>
  <c r="G13" i="14"/>
  <c r="F13" i="14"/>
  <c r="H7" i="14"/>
  <c r="H7" i="15" l="1"/>
  <c r="E7" i="15"/>
  <c r="E7" i="13"/>
  <c r="B9" i="8" l="1"/>
  <c r="L8" i="8"/>
  <c r="L7" i="8"/>
  <c r="K8" i="8"/>
  <c r="J8" i="8"/>
  <c r="K7" i="8"/>
  <c r="J7" i="8"/>
  <c r="E7" i="8"/>
  <c r="C13" i="14" l="1"/>
  <c r="A3" i="16" l="1"/>
  <c r="A1" i="16"/>
  <c r="E16" i="15" l="1"/>
  <c r="E17" i="15"/>
  <c r="E18" i="15"/>
  <c r="H17" i="15"/>
  <c r="I16" i="15"/>
  <c r="I17" i="15"/>
  <c r="I18" i="15"/>
  <c r="J16" i="15"/>
  <c r="J17" i="15"/>
  <c r="J18" i="15"/>
  <c r="E19" i="15"/>
  <c r="E20" i="15"/>
  <c r="E21" i="15"/>
  <c r="H19" i="15"/>
  <c r="H20" i="15"/>
  <c r="H21" i="15"/>
  <c r="I19" i="15"/>
  <c r="I20" i="15"/>
  <c r="I21" i="15"/>
  <c r="J19" i="15"/>
  <c r="J20" i="15"/>
  <c r="J21" i="15"/>
  <c r="E10" i="15"/>
  <c r="E11" i="15"/>
  <c r="E12" i="15"/>
  <c r="H10" i="15"/>
  <c r="H11" i="15"/>
  <c r="H12" i="15"/>
  <c r="I10" i="15"/>
  <c r="I11" i="15"/>
  <c r="I12" i="15"/>
  <c r="J10" i="15"/>
  <c r="J11" i="15"/>
  <c r="J12" i="15"/>
  <c r="E13" i="15"/>
  <c r="E14" i="15"/>
  <c r="E15" i="15"/>
  <c r="H14" i="15"/>
  <c r="H15" i="15"/>
  <c r="I13" i="15"/>
  <c r="I14" i="15"/>
  <c r="I15" i="15"/>
  <c r="J13" i="15"/>
  <c r="J14" i="15"/>
  <c r="J15" i="15"/>
  <c r="A3" i="15"/>
  <c r="J24" i="15"/>
  <c r="I24" i="15"/>
  <c r="H24" i="15"/>
  <c r="E24" i="15"/>
  <c r="J23" i="15"/>
  <c r="I23" i="15"/>
  <c r="H23" i="15"/>
  <c r="E23" i="15"/>
  <c r="J22" i="15"/>
  <c r="I22" i="15"/>
  <c r="E22" i="15"/>
  <c r="J9" i="15"/>
  <c r="I9" i="15"/>
  <c r="H9" i="15"/>
  <c r="E9" i="15"/>
  <c r="J8" i="15"/>
  <c r="I8" i="15"/>
  <c r="H8" i="15"/>
  <c r="E8" i="15"/>
  <c r="J7" i="15"/>
  <c r="I7" i="15"/>
  <c r="A1" i="15"/>
  <c r="G14" i="14"/>
  <c r="G15" i="14"/>
  <c r="F14" i="14"/>
  <c r="F15" i="14"/>
  <c r="D14" i="14"/>
  <c r="D15" i="14"/>
  <c r="D13" i="14"/>
  <c r="C14" i="14"/>
  <c r="C15" i="14"/>
  <c r="A3" i="14"/>
  <c r="E10" i="14"/>
  <c r="E11" i="14"/>
  <c r="E12" i="14"/>
  <c r="H11" i="14"/>
  <c r="H12" i="14"/>
  <c r="I10" i="14"/>
  <c r="I11" i="14"/>
  <c r="I12" i="14"/>
  <c r="J10" i="14"/>
  <c r="J11" i="14"/>
  <c r="J12" i="14"/>
  <c r="E7" i="14"/>
  <c r="E8" i="14"/>
  <c r="E9" i="14"/>
  <c r="H8" i="14"/>
  <c r="H9" i="14"/>
  <c r="I7" i="14"/>
  <c r="I13" i="14" s="1"/>
  <c r="I8" i="14"/>
  <c r="I9" i="14"/>
  <c r="J7" i="14"/>
  <c r="J8" i="14"/>
  <c r="J9" i="14"/>
  <c r="A1" i="14"/>
  <c r="G12" i="13"/>
  <c r="F12" i="13"/>
  <c r="G11" i="13"/>
  <c r="F11" i="13"/>
  <c r="D12" i="13"/>
  <c r="D11" i="13"/>
  <c r="C12" i="13"/>
  <c r="C11" i="13"/>
  <c r="A3" i="13"/>
  <c r="I8" i="13"/>
  <c r="J8" i="13"/>
  <c r="I9" i="13"/>
  <c r="J9" i="13"/>
  <c r="I10" i="13"/>
  <c r="J10" i="13"/>
  <c r="E9" i="13"/>
  <c r="H9" i="13"/>
  <c r="E8" i="13"/>
  <c r="H8" i="13"/>
  <c r="H10" i="13"/>
  <c r="E10" i="13"/>
  <c r="J7" i="13"/>
  <c r="I7" i="13"/>
  <c r="H7" i="13"/>
  <c r="A1" i="13"/>
  <c r="I11" i="13" l="1"/>
  <c r="J12" i="13"/>
  <c r="I12" i="13"/>
  <c r="K7" i="13"/>
  <c r="I15" i="14"/>
  <c r="H14" i="14"/>
  <c r="K18" i="15"/>
  <c r="E15" i="14"/>
  <c r="H12" i="13"/>
  <c r="E12" i="13"/>
  <c r="J14" i="14"/>
  <c r="J13" i="14"/>
  <c r="K13" i="14" s="1"/>
  <c r="H15" i="14"/>
  <c r="E14" i="14"/>
  <c r="E13" i="14"/>
  <c r="K7" i="15"/>
  <c r="K16" i="15"/>
  <c r="K19" i="15"/>
  <c r="K17" i="15"/>
  <c r="K23" i="15"/>
  <c r="K21" i="15"/>
  <c r="K14" i="15"/>
  <c r="K11" i="15"/>
  <c r="K20" i="15"/>
  <c r="K10" i="15"/>
  <c r="K12" i="15"/>
  <c r="K15" i="15"/>
  <c r="K13" i="15"/>
  <c r="K8" i="15"/>
  <c r="K9" i="15"/>
  <c r="K24" i="15"/>
  <c r="K22" i="15"/>
  <c r="J15" i="14"/>
  <c r="K15" i="14" s="1"/>
  <c r="I14" i="14"/>
  <c r="K12" i="14"/>
  <c r="K11" i="14"/>
  <c r="K10" i="14"/>
  <c r="K9" i="14"/>
  <c r="K8" i="14"/>
  <c r="K7" i="14"/>
  <c r="J11" i="13"/>
  <c r="K10" i="13"/>
  <c r="K8" i="13"/>
  <c r="K9" i="13"/>
  <c r="E11" i="13"/>
  <c r="H11" i="13"/>
  <c r="K14" i="14" l="1"/>
  <c r="K11" i="13"/>
  <c r="K12" i="13"/>
  <c r="K9" i="8" l="1"/>
  <c r="L9" i="8"/>
  <c r="J9" i="8"/>
  <c r="M8" i="8"/>
  <c r="I8" i="8"/>
  <c r="M7" i="8"/>
  <c r="I7" i="8"/>
  <c r="E8" i="8"/>
  <c r="M9" i="8" l="1"/>
  <c r="A3" i="8"/>
  <c r="A1" i="8"/>
  <c r="H9" i="8" l="1"/>
  <c r="G9" i="8"/>
  <c r="I9" i="8" l="1"/>
  <c r="C9" i="8"/>
  <c r="B12" i="8" s="1"/>
  <c r="F9" i="8"/>
  <c r="D9" i="8"/>
  <c r="E9" i="8" l="1"/>
</calcChain>
</file>

<file path=xl/sharedStrings.xml><?xml version="1.0" encoding="utf-8"?>
<sst xmlns="http://schemas.openxmlformats.org/spreadsheetml/2006/main" count="159" uniqueCount="90">
  <si>
    <t>Source</t>
  </si>
  <si>
    <t>https://www.ac-corse.fr/l-academie-en-chiffres-123583</t>
  </si>
  <si>
    <t>Repères statistiques corses</t>
  </si>
  <si>
    <t>Publication annuelle de la division de la prospective et des statistiques académiques (DPSA) de l'Académie de Corse.</t>
  </si>
  <si>
    <t>Sommaire</t>
  </si>
  <si>
    <t>Précisions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</si>
  <si>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</si>
  <si>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</si>
  <si>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>0</t>
    </r>
    <r>
      <rPr>
        <sz val="8"/>
        <rFont val="Arial"/>
        <family val="2"/>
      </rPr>
      <t xml:space="preserve"> Résultat non significatif (n.s.)ou valeur inférieure à 0,05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</si>
  <si>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</si>
  <si>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</si>
  <si>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Source :</t>
  </si>
  <si>
    <t>Champ : Région corse</t>
  </si>
  <si>
    <t>Catégorie</t>
  </si>
  <si>
    <t>2019</t>
  </si>
  <si>
    <r>
      <rPr>
        <b/>
        <sz val="8"/>
        <rFont val="Arial"/>
        <family val="2"/>
      </rPr>
      <t>-</t>
    </r>
    <r>
      <rPr>
        <sz val="8"/>
        <rFont val="Arial"/>
        <family val="2"/>
      </rPr>
      <t xml:space="preserve"> Absence d’effectif ou pas d’effectif possible</t>
    </r>
  </si>
  <si>
    <t>2021</t>
  </si>
  <si>
    <t>2017</t>
  </si>
  <si>
    <t>2018</t>
  </si>
  <si>
    <t>2020</t>
  </si>
  <si>
    <t>Actualisé le</t>
  </si>
  <si>
    <t>Département et académies</t>
  </si>
  <si>
    <t>Corse du sud</t>
  </si>
  <si>
    <t>Haute Corse</t>
  </si>
  <si>
    <t>Corse</t>
  </si>
  <si>
    <t>Série générale - Inscrits</t>
  </si>
  <si>
    <t>Série générale - Présents</t>
  </si>
  <si>
    <t>Série générale - Admis</t>
  </si>
  <si>
    <t>Série générale -  % d'admis</t>
  </si>
  <si>
    <t>Série professionnelle - Inscrits</t>
  </si>
  <si>
    <t>Série professionnelle -Présents</t>
  </si>
  <si>
    <t>Série professionnelle - Admis</t>
  </si>
  <si>
    <t>Série professionnelle - % d'admis</t>
  </si>
  <si>
    <t>Ensemble des séries - Inscrits</t>
  </si>
  <si>
    <t>Ensemble des séries - Présents</t>
  </si>
  <si>
    <t>Ensemble des séries - Admis</t>
  </si>
  <si>
    <t>Ensemble des séries - % d'admis</t>
  </si>
  <si>
    <t>MENJ-DEPP, Système d'nformation Cyclades</t>
  </si>
  <si>
    <t>Série générale - Nb.présents</t>
  </si>
  <si>
    <t>Série générale - % Admis-Mention Très bien</t>
  </si>
  <si>
    <t>Série générale - % Admis-Mention Bien</t>
  </si>
  <si>
    <t>Série générale - % Admis-Mention Assez bien</t>
  </si>
  <si>
    <t>Série générale - % Admis-Sans mention</t>
  </si>
  <si>
    <t>Série générale - %Non admis</t>
  </si>
  <si>
    <t>Ensemble des séries - %Non admis</t>
  </si>
  <si>
    <t>Ensemble des séries - % Admis-Sans mention</t>
  </si>
  <si>
    <t>Ensemble des séries - % Admis-Mention Assez bien</t>
  </si>
  <si>
    <t>Ensemble des séries - % Admis-Mention Bien</t>
  </si>
  <si>
    <t>Ensemble des séries - % Admis-Mention Très bien</t>
  </si>
  <si>
    <t>Ensemble des séries - Nb.présents</t>
  </si>
  <si>
    <t>Série professionnelle - %Non admis</t>
  </si>
  <si>
    <t>Série professionnelle - % Admis-Sans mention</t>
  </si>
  <si>
    <t>Série professionnelle - % Admis-Mention Assez bien</t>
  </si>
  <si>
    <t>Série professionnelle - % Admis-Mention Bien</t>
  </si>
  <si>
    <t>Série professionnelle - % Admis-Mention Très bien</t>
  </si>
  <si>
    <t>Série professionnelle - Nb.présents</t>
  </si>
  <si>
    <t>Champs : Scolaire en classe de 3ème, CNED, Individuel</t>
  </si>
  <si>
    <t>Genre</t>
  </si>
  <si>
    <t>Féminin</t>
  </si>
  <si>
    <t>Masculin</t>
  </si>
  <si>
    <t>Age</t>
  </si>
  <si>
    <t>14 ou moins</t>
  </si>
  <si>
    <t>16 ou plus</t>
  </si>
  <si>
    <t>Agriculteurs exploitants</t>
  </si>
  <si>
    <t>Artisans, commerçants, chefs d'entreprise</t>
  </si>
  <si>
    <t>Cadres, professions intellectuelles supérieures</t>
  </si>
  <si>
    <t>Employés</t>
  </si>
  <si>
    <t>Ouvriers</t>
  </si>
  <si>
    <t>Professions intermédiaires</t>
  </si>
  <si>
    <t>Retraités</t>
  </si>
  <si>
    <t>Inactifs</t>
  </si>
  <si>
    <t>Indéterminé</t>
  </si>
  <si>
    <t>2014</t>
  </si>
  <si>
    <t>2015</t>
  </si>
  <si>
    <t>2016</t>
  </si>
  <si>
    <t>7.01 La réussite au diplôme national du brevet</t>
  </si>
  <si>
    <t>2022</t>
  </si>
  <si>
    <t>[5] Évolution du taux de réussite au diplôme national du brevet selon le département, en %</t>
  </si>
  <si>
    <t>2023</t>
  </si>
  <si>
    <t>DPSA, RSC 2024</t>
  </si>
  <si>
    <t>2024</t>
  </si>
  <si>
    <t>Département et académie</t>
  </si>
  <si>
    <t>Académie</t>
  </si>
  <si>
    <t>Origine sociale de l’élève fait référence à la PCS (profession et catégorie socioprofessionnelle) du père</t>
  </si>
  <si>
    <t>Origine</t>
  </si>
  <si>
    <t>[1] Résultats académiques et départementaux définitifs 2025</t>
  </si>
  <si>
    <t>[2] Réussite au diplôme national du brevet selon le genre, session 2025</t>
  </si>
  <si>
    <t>[3] Réussite au diplôme national du brevet selon l'âge, session 2025</t>
  </si>
  <si>
    <t>[4] Réussite au diplôme national du brevet selon l'origine sociale, session 2025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</si>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</sst>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F800]dddd\,\ mmmm\ dd\,\ yyyy"/>
    <numFmt numFmtId="165" formatCode="#,##0.0"/>
    <numFmt numFmtId="166" formatCode="0.0%"/>
  </numFmts>
  <fonts count="21" x14ac:knownFonts="1">
    <font>
      <sz val="9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5"/>
      <color theme="3"/>
      <name val="Arial"/>
      <family val="2"/>
    </font>
    <font>
      <sz val="9"/>
      <color theme="1"/>
      <name val="Arial"/>
      <family val="2"/>
    </font>
    <font>
      <b/>
      <sz val="13"/>
      <color theme="3"/>
      <name val="Arial"/>
      <family val="2"/>
    </font>
    <font>
      <i/>
      <sz val="10"/>
      <name val="Arial"/>
      <family val="2"/>
    </font>
    <font>
      <u/>
      <sz val="10"/>
      <color theme="10"/>
      <name val="MS Sans Serif"/>
    </font>
    <font>
      <sz val="8"/>
      <name val="Arial"/>
      <family val="2"/>
    </font>
    <font>
      <b/>
      <sz val="8"/>
      <name val="Arial"/>
      <family val="2"/>
    </font>
    <font>
      <sz val="10"/>
      <name val="MS Sans Serif"/>
    </font>
    <font>
      <sz val="10"/>
      <name val="MS Sans Serif"/>
      <family val="2"/>
    </font>
    <font>
      <b/>
      <sz val="8"/>
      <color indexed="12"/>
      <name val="Arial"/>
      <family val="2"/>
    </font>
    <font>
      <b/>
      <sz val="10"/>
      <name val="Arial"/>
      <family val="2"/>
    </font>
    <font>
      <b/>
      <sz val="11"/>
      <color theme="3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rgb="FF000000"/>
      </bottom>
      <diagonal/>
    </border>
  </borders>
  <cellStyleXfs count="11">
    <xf numFmtId="0" fontId="0" fillId="0" borderId="0"/>
    <xf numFmtId="0" fontId="1" fillId="0" borderId="0"/>
    <xf numFmtId="0" fontId="3" fillId="0" borderId="1" applyNumberFormat="0" applyFill="0" applyAlignment="0" applyProtection="0"/>
    <xf numFmtId="9" fontId="4" fillId="0" borderId="0" applyFont="0" applyFill="0" applyBorder="0" applyAlignment="0" applyProtection="0"/>
    <xf numFmtId="0" fontId="5" fillId="0" borderId="3" applyNumberFormat="0" applyFill="0" applyAlignment="0" applyProtection="0"/>
    <xf numFmtId="0" fontId="2" fillId="0" borderId="0"/>
    <xf numFmtId="0" fontId="2" fillId="0" borderId="0"/>
    <xf numFmtId="0" fontId="7" fillId="0" borderId="0" applyNumberFormat="0" applyFill="0" applyBorder="0" applyAlignment="0" applyProtection="0"/>
    <xf numFmtId="0" fontId="10" fillId="0" borderId="0"/>
    <xf numFmtId="9" fontId="11" fillId="0" borderId="0" applyFont="0" applyFill="0" applyBorder="0" applyAlignment="0" applyProtection="0"/>
    <xf numFmtId="0" fontId="14" fillId="0" borderId="4" applyNumberFormat="0" applyFill="0" applyAlignment="0" applyProtection="0"/>
  </cellStyleXfs>
  <cellXfs count="71">
    <xf numFmtId="0" fontId="0" fillId="0" borderId="0" xfId="0"/>
    <xf numFmtId="0" fontId="3" fillId="0" borderId="1" xfId="2"/>
    <xf numFmtId="0" fontId="6" fillId="0" borderId="0" xfId="5" applyFont="1"/>
    <xf numFmtId="0" fontId="2" fillId="0" borderId="0" xfId="6"/>
    <xf numFmtId="164" fontId="6" fillId="0" borderId="0" xfId="6" applyNumberFormat="1" applyFont="1" applyAlignment="1">
      <alignment horizontal="right" wrapText="1"/>
    </xf>
    <xf numFmtId="0" fontId="2" fillId="0" borderId="0" xfId="5" applyFont="1" applyAlignment="1">
      <alignment horizontal="left" vertical="center" wrapText="1"/>
    </xf>
    <xf numFmtId="0" fontId="7" fillId="0" borderId="0" xfId="7" applyAlignment="1">
      <alignment vertical="center" wrapText="1"/>
    </xf>
    <xf numFmtId="0" fontId="6" fillId="0" borderId="0" xfId="6" applyFont="1"/>
    <xf numFmtId="0" fontId="2" fillId="0" borderId="0" xfId="6" applyFont="1"/>
    <xf numFmtId="0" fontId="8" fillId="0" borderId="0" xfId="6" applyFont="1" applyAlignment="1">
      <alignment wrapText="1"/>
    </xf>
    <xf numFmtId="0" fontId="8" fillId="0" borderId="0" xfId="6" applyFont="1"/>
    <xf numFmtId="0" fontId="10" fillId="0" borderId="0" xfId="8" applyAlignment="1"/>
    <xf numFmtId="0" fontId="2" fillId="0" borderId="0" xfId="8" applyFont="1"/>
    <xf numFmtId="0" fontId="2" fillId="0" borderId="0" xfId="8" applyFont="1" applyBorder="1"/>
    <xf numFmtId="0" fontId="2" fillId="0" borderId="0" xfId="8" applyFont="1" applyBorder="1" applyAlignment="1">
      <alignment horizontal="right"/>
    </xf>
    <xf numFmtId="0" fontId="8" fillId="0" borderId="0" xfId="8" applyFont="1"/>
    <xf numFmtId="3" fontId="12" fillId="0" borderId="0" xfId="8" applyNumberFormat="1" applyFont="1" applyBorder="1" applyAlignment="1">
      <alignment horizontal="right"/>
    </xf>
    <xf numFmtId="165" fontId="12" fillId="0" borderId="0" xfId="8" applyNumberFormat="1" applyFont="1" applyBorder="1" applyAlignment="1">
      <alignment horizontal="right"/>
    </xf>
    <xf numFmtId="0" fontId="8" fillId="0" borderId="0" xfId="8" quotePrefix="1" applyFont="1" applyBorder="1"/>
    <xf numFmtId="0" fontId="8" fillId="0" borderId="0" xfId="8" applyFont="1" applyBorder="1"/>
    <xf numFmtId="0" fontId="9" fillId="0" borderId="2" xfId="0" applyFont="1" applyFill="1" applyBorder="1" applyAlignment="1">
      <alignment vertical="center" wrapText="1"/>
    </xf>
    <xf numFmtId="0" fontId="2" fillId="0" borderId="0" xfId="8" applyFont="1" applyAlignment="1">
      <alignment vertical="center"/>
    </xf>
    <xf numFmtId="0" fontId="8" fillId="0" borderId="0" xfId="8" applyFont="1" applyAlignment="1">
      <alignment vertical="center"/>
    </xf>
    <xf numFmtId="3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3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6" quotePrefix="1" applyFont="1"/>
    <xf numFmtId="166" fontId="8" fillId="0" borderId="0" xfId="3" applyNumberFormat="1" applyFont="1" applyFill="1" applyBorder="1" applyAlignment="1">
      <alignment horizontal="right" vertical="center"/>
    </xf>
    <xf numFmtId="166" fontId="8" fillId="0" borderId="0" xfId="0" applyNumberFormat="1" applyFont="1" applyFill="1" applyAlignment="1">
      <alignment horizontal="right" vertical="center"/>
    </xf>
    <xf numFmtId="0" fontId="13" fillId="0" borderId="0" xfId="6" applyFont="1" applyFill="1" applyAlignment="1">
      <alignment vertical="center" wrapText="1"/>
    </xf>
    <xf numFmtId="0" fontId="13" fillId="0" borderId="0" xfId="6" applyFont="1" applyFill="1" applyAlignment="1">
      <alignment vertical="center"/>
    </xf>
    <xf numFmtId="0" fontId="9" fillId="0" borderId="0" xfId="6" applyFont="1" applyAlignment="1">
      <alignment horizontal="justify" vertical="center" wrapText="1"/>
    </xf>
    <xf numFmtId="0" fontId="13" fillId="0" borderId="0" xfId="6" applyFont="1" applyAlignment="1">
      <alignment vertical="center" wrapText="1"/>
    </xf>
    <xf numFmtId="0" fontId="8" fillId="0" borderId="0" xfId="6" applyFont="1" applyAlignment="1">
      <alignment vertical="center" wrapText="1"/>
    </xf>
    <xf numFmtId="0" fontId="5" fillId="0" borderId="3" xfId="4" applyAlignment="1">
      <alignment vertical="center" wrapText="1"/>
    </xf>
    <xf numFmtId="0" fontId="14" fillId="0" borderId="0" xfId="10" applyBorder="1" applyAlignment="1">
      <alignment vertical="center"/>
    </xf>
    <xf numFmtId="0" fontId="5" fillId="0" borderId="3" xfId="4" applyAlignment="1">
      <alignment vertical="center"/>
    </xf>
    <xf numFmtId="14" fontId="6" fillId="0" borderId="0" xfId="6" applyNumberFormat="1" applyFont="1" applyAlignment="1">
      <alignment horizontal="right" wrapText="1"/>
    </xf>
    <xf numFmtId="0" fontId="1" fillId="0" borderId="0" xfId="8" applyFont="1"/>
    <xf numFmtId="0" fontId="1" fillId="0" borderId="0" xfId="8" applyFont="1" applyBorder="1"/>
    <xf numFmtId="0" fontId="1" fillId="0" borderId="0" xfId="8" applyFont="1" applyAlignment="1">
      <alignment vertical="center"/>
    </xf>
    <xf numFmtId="0" fontId="9" fillId="0" borderId="0" xfId="6" applyFont="1" applyFill="1" applyAlignment="1">
      <alignment vertical="center" wrapText="1"/>
    </xf>
    <xf numFmtId="0" fontId="8" fillId="0" borderId="0" xfId="8" applyFont="1" applyFill="1" applyAlignment="1">
      <alignment vertical="center"/>
    </xf>
    <xf numFmtId="0" fontId="9" fillId="0" borderId="2" xfId="8" applyFont="1" applyFill="1" applyBorder="1" applyAlignment="1">
      <alignment vertical="center" wrapText="1"/>
    </xf>
    <xf numFmtId="166" fontId="8" fillId="0" borderId="0" xfId="3" applyNumberFormat="1" applyFont="1" applyFill="1" applyAlignment="1">
      <alignment horizontal="right" vertical="center"/>
    </xf>
    <xf numFmtId="3" fontId="8" fillId="0" borderId="0" xfId="3" applyNumberFormat="1" applyFont="1" applyFill="1" applyBorder="1" applyAlignment="1">
      <alignment horizontal="right" vertical="center"/>
    </xf>
    <xf numFmtId="3" fontId="8" fillId="0" borderId="0" xfId="8" applyNumberFormat="1" applyFont="1" applyFill="1" applyAlignment="1">
      <alignment vertical="center"/>
    </xf>
    <xf numFmtId="166" fontId="8" fillId="0" borderId="0" xfId="3" applyNumberFormat="1" applyFont="1" applyFill="1" applyAlignment="1">
      <alignment vertical="center"/>
    </xf>
    <xf numFmtId="0" fontId="8" fillId="0" borderId="0" xfId="8" quotePrefix="1" applyFont="1" applyBorder="1" applyAlignment="1">
      <alignment vertical="center"/>
    </xf>
    <xf numFmtId="166" fontId="15" fillId="0" borderId="0" xfId="0" applyNumberFormat="1" applyFont="1" applyAlignment="1">
      <alignment vertical="center"/>
    </xf>
    <xf numFmtId="3" fontId="15" fillId="0" borderId="0" xfId="0" applyNumberFormat="1" applyFont="1" applyAlignment="1">
      <alignment vertical="center"/>
    </xf>
    <xf numFmtId="0" fontId="9" fillId="0" borderId="0" xfId="6" applyFont="1" applyAlignment="1">
      <alignment wrapText="1"/>
    </xf>
    <xf numFmtId="0" fontId="9" fillId="0" borderId="0" xfId="0" applyFont="1" applyFill="1" applyAlignment="1">
      <alignment vertical="center"/>
    </xf>
    <xf numFmtId="3" fontId="9" fillId="0" borderId="0" xfId="0" applyNumberFormat="1" applyFont="1" applyFill="1" applyAlignment="1">
      <alignment horizontal="right" vertical="center"/>
    </xf>
    <xf numFmtId="166" fontId="9" fillId="0" borderId="0" xfId="0" applyNumberFormat="1" applyFont="1" applyFill="1" applyAlignment="1">
      <alignment horizontal="right" vertical="center"/>
    </xf>
    <xf numFmtId="166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0" fontId="13" fillId="0" borderId="0" xfId="8" applyFont="1" applyAlignment="1">
      <alignment vertical="center"/>
    </xf>
    <xf numFmtId="0" fontId="17" fillId="0" borderId="0" xfId="0" applyFont="1" applyFill="1" applyAlignment="1">
      <alignment vertical="center"/>
    </xf>
    <xf numFmtId="3" fontId="17" fillId="0" borderId="0" xfId="0" applyNumberFormat="1" applyFont="1" applyFill="1" applyAlignment="1">
      <alignment horizontal="right" vertical="center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3" fontId="2" fillId="0" borderId="0" xfId="8" applyNumberFormat="1" applyFont="1"/>
    <xf numFmtId="166" fontId="19" fillId="0" borderId="0" xfId="8" applyNumberFormat="1" applyFont="1" applyFill="1" applyAlignment="1">
      <alignment horizontal="right" vertical="center"/>
    </xf>
    <xf numFmtId="166" fontId="8" fillId="0" borderId="0" xfId="8" applyNumberFormat="1" applyFont="1" applyFill="1" applyAlignment="1">
      <alignment horizontal="right" vertical="center"/>
    </xf>
    <xf numFmtId="0" fontId="9" fillId="0" borderId="5" xfId="8" applyFont="1" applyFill="1" applyBorder="1" applyAlignment="1">
      <alignment horizontal="right" vertical="center" wrapText="1"/>
    </xf>
    <xf numFmtId="0" fontId="18" fillId="0" borderId="5" xfId="8" applyFont="1" applyFill="1" applyBorder="1" applyAlignment="1">
      <alignment horizontal="right" vertical="center" wrapText="1"/>
    </xf>
    <xf numFmtId="0" fontId="20" fillId="0" borderId="5" xfId="8" applyFont="1" applyFill="1" applyBorder="1" applyAlignment="1">
      <alignment horizontal="right" vertical="center" wrapText="1"/>
    </xf>
    <xf numFmtId="0" fontId="8" fillId="0" borderId="0" xfId="8" applyFont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</cellXfs>
  <cellStyles count="11">
    <cellStyle name="Lien hypertexte 2" xfId="7"/>
    <cellStyle name="Normal" xfId="0" builtinId="0"/>
    <cellStyle name="Normal 2" xfId="1"/>
    <cellStyle name="Normal 2 2" xfId="6"/>
    <cellStyle name="Normal 2_TC_A1" xfId="5"/>
    <cellStyle name="Normal 3" xfId="8"/>
    <cellStyle name="Pourcentage" xfId="3" builtinId="5"/>
    <cellStyle name="Pourcentage 2" xfId="9"/>
    <cellStyle name="Titre 1" xfId="2" builtinId="16"/>
    <cellStyle name="Titre 2" xfId="4" builtinId="17"/>
    <cellStyle name="Titre 3" xfId="10" builtinId="18"/>
  </cellStyles>
  <dxfs count="16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rgb="FF000000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rgb="FF000000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rgb="FF000000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rgb="FF000000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rgb="FF000000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rgb="FF000000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rgb="FF000000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rgb="FF000000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rgb="FF000000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rgb="FF000000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rgb="FF000000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rgb="FF000000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66" formatCode="0.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/>
        <i val="0"/>
      </font>
      <border diagonalUp="0" diagonalDown="0">
        <left/>
        <right/>
        <top style="thin">
          <color auto="1"/>
        </top>
        <bottom/>
        <vertical/>
        <horizontal/>
      </border>
    </dxf>
    <dxf>
      <font>
        <b/>
        <i val="0"/>
      </font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</font>
    </dxf>
  </dxfs>
  <tableStyles count="2" defaultTableStyle="Style TAB" defaultPivotStyle="PivotStyleLight16">
    <tableStyle name="RSC" pivot="0" count="0"/>
    <tableStyle name="Style TAB" pivot="0" count="3">
      <tableStyleElement type="wholeTable" dxfId="165"/>
      <tableStyleElement type="headerRow" dxfId="164"/>
      <tableStyleElement type="totalRow" dxfId="16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'7.01 Graph 5'!$A$3</c:f>
          <c:strCache>
            <c:ptCount val="1"/>
            <c:pt idx="0">
              <c:v>[5] Évolution du taux de réussite au diplôme national du brevet selon le département, en %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9237275535245733E-2"/>
          <c:y val="6.310761154855643E-2"/>
          <c:w val="0.87896092740742815"/>
          <c:h val="0.80946002176557197"/>
        </c:manualLayout>
      </c:layout>
      <c:lineChart>
        <c:grouping val="standard"/>
        <c:varyColors val="0"/>
        <c:ser>
          <c:idx val="0"/>
          <c:order val="0"/>
          <c:tx>
            <c:strRef>
              <c:f>'7.01 Graph 5'!$A$6</c:f>
              <c:strCache>
                <c:ptCount val="1"/>
                <c:pt idx="0">
                  <c:v>Corse du sud</c:v>
                </c:pt>
              </c:strCache>
            </c:strRef>
          </c:tx>
          <c:spPr>
            <a:ln w="19050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93D-458F-A458-61350631DF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'7.01 Graph 5'!$B$5:$M$5</c:f>
              <c:strCach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strCache>
            </c:strRef>
          </c:cat>
          <c:val>
            <c:numRef>
              <c:f>'7.01 Graph 5'!$B$6:$M$6</c:f>
              <c:numCache>
                <c:formatCode>0.0%</c:formatCode>
                <c:ptCount val="12"/>
                <c:pt idx="0">
                  <c:v>0.90866035182679294</c:v>
                </c:pt>
                <c:pt idx="1">
                  <c:v>0.89116517285531405</c:v>
                </c:pt>
                <c:pt idx="2">
                  <c:v>0.88977423638778197</c:v>
                </c:pt>
                <c:pt idx="3">
                  <c:v>0.89094514210178399</c:v>
                </c:pt>
                <c:pt idx="4">
                  <c:v>0.86753059755219597</c:v>
                </c:pt>
                <c:pt idx="5">
                  <c:v>0.88259668508287303</c:v>
                </c:pt>
                <c:pt idx="6">
                  <c:v>0.89586028460543299</c:v>
                </c:pt>
                <c:pt idx="7">
                  <c:v>0.887589343729694</c:v>
                </c:pt>
                <c:pt idx="8">
                  <c:v>0.874</c:v>
                </c:pt>
                <c:pt idx="9">
                  <c:v>0.90700000000000003</c:v>
                </c:pt>
                <c:pt idx="10">
                  <c:v>0.89700000000000002</c:v>
                </c:pt>
                <c:pt idx="11">
                  <c:v>0.91400000000000003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97-41F8-AE6C-B401739B3130}"/>
            </c:ext>
          </c:extLst>
        </c:ser>
        <c:ser>
          <c:idx val="1"/>
          <c:order val="1"/>
          <c:tx>
            <c:strRef>
              <c:f>'7.01 Graph 5'!$A$7</c:f>
              <c:strCache>
                <c:ptCount val="1"/>
                <c:pt idx="0">
                  <c:v>Haute Corse</c:v>
                </c:pt>
              </c:strCache>
            </c:strRef>
          </c:tx>
          <c:spPr>
            <a:ln w="19050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93D-458F-A458-61350631DF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'7.01 Graph 5'!$B$5:$M$5</c:f>
              <c:strCach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strCache>
            </c:strRef>
          </c:cat>
          <c:val>
            <c:numRef>
              <c:f>'7.01 Graph 5'!$B$7:$M$7</c:f>
              <c:numCache>
                <c:formatCode>0.0%</c:formatCode>
                <c:ptCount val="12"/>
                <c:pt idx="0">
                  <c:v>0.898250162022035</c:v>
                </c:pt>
                <c:pt idx="1">
                  <c:v>0.90948275862068995</c:v>
                </c:pt>
                <c:pt idx="2">
                  <c:v>0.90686274509803899</c:v>
                </c:pt>
                <c:pt idx="3">
                  <c:v>0.912747524752475</c:v>
                </c:pt>
                <c:pt idx="4">
                  <c:v>0.87530266343825702</c:v>
                </c:pt>
                <c:pt idx="5">
                  <c:v>0.86649713922441196</c:v>
                </c:pt>
                <c:pt idx="6">
                  <c:v>0.89340101522842597</c:v>
                </c:pt>
                <c:pt idx="7">
                  <c:v>0.89203860072376395</c:v>
                </c:pt>
                <c:pt idx="8">
                  <c:v>0.89200000000000002</c:v>
                </c:pt>
                <c:pt idx="9">
                  <c:v>0.89</c:v>
                </c:pt>
                <c:pt idx="10">
                  <c:v>0.90500000000000003</c:v>
                </c:pt>
                <c:pt idx="11">
                  <c:v>0.90900000000000003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297-41F8-AE6C-B401739B3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3455087"/>
        <c:axId val="1743442463"/>
      </c:lineChart>
      <c:catAx>
        <c:axId val="1743455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743442463"/>
        <c:crossesAt val="0.70000000000000007"/>
        <c:auto val="1"/>
        <c:lblAlgn val="ctr"/>
        <c:lblOffset val="100"/>
        <c:noMultiLvlLbl val="0"/>
      </c:catAx>
      <c:valAx>
        <c:axId val="1743442463"/>
        <c:scaling>
          <c:orientation val="minMax"/>
          <c:max val="1"/>
          <c:min val="0.85000000000000009"/>
        </c:scaling>
        <c:delete val="0"/>
        <c:axPos val="l"/>
        <c:numFmt formatCode="0.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743455087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194351654669807"/>
          <c:y val="0.18137153337760487"/>
          <c:w val="0.13662555289064915"/>
          <c:h val="9.5393352939316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14</xdr:row>
      <xdr:rowOff>28574</xdr:rowOff>
    </xdr:from>
    <xdr:to>
      <xdr:col>12</xdr:col>
      <xdr:colOff>466725</xdr:colOff>
      <xdr:row>34</xdr:row>
      <xdr:rowOff>171449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308E07B-32F1-43A0-9684-B8AB363C21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5" name="RSCTabX" displayName="RSCTabX" ref="A6:M9" totalsRowCount="1" headerRowDxfId="162" dataDxfId="160" totalsRowDxfId="159" headerRowBorderDxfId="161">
  <autoFilter ref="A6:M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Département et académie" totalsRowLabel="Corse" dataDxfId="158" totalsRowDxfId="53"/>
    <tableColumn id="2" name="Série générale - Inscrits" totalsRowFunction="sum" dataDxfId="157" totalsRowDxfId="52"/>
    <tableColumn id="3" name="Série générale - Présents" totalsRowFunction="sum" dataDxfId="156" totalsRowDxfId="51"/>
    <tableColumn id="4" name="Série générale - Admis" totalsRowFunction="sum" dataDxfId="155" totalsRowDxfId="50"/>
    <tableColumn id="5" name="Série générale -  % d'admis" totalsRowFunction="custom" dataDxfId="154" totalsRowDxfId="49" dataCellStyle="Pourcentage">
      <calculatedColumnFormula>RSCTabX[[#This Row],[Série générale - Admis]]/RSCTabX[[#This Row],[Série générale - Présents]]</calculatedColumnFormula>
      <totalsRowFormula>RSCTabX[[#Totals],[Série générale - Admis]]/RSCTabX[[#Totals],[Série générale - Présents]]</totalsRowFormula>
    </tableColumn>
    <tableColumn id="6" name="Série professionnelle - Inscrits" totalsRowFunction="sum" dataDxfId="153" totalsRowDxfId="48"/>
    <tableColumn id="7" name="Série professionnelle -Présents" totalsRowFunction="sum" dataDxfId="152" totalsRowDxfId="47"/>
    <tableColumn id="8" name="Série professionnelle - Admis" totalsRowFunction="sum" dataDxfId="151" totalsRowDxfId="46" dataCellStyle="Pourcentage"/>
    <tableColumn id="9" name="Série professionnelle - % d'admis" totalsRowFunction="custom" dataDxfId="150" totalsRowDxfId="45" dataCellStyle="Pourcentage">
      <calculatedColumnFormula>RSCTabX[[#This Row],[Série professionnelle - Admis]]/RSCTabX[[#This Row],[Série professionnelle -Présents]]</calculatedColumnFormula>
      <totalsRowFormula>RSCTabX[[#Totals],[Série professionnelle - Admis]]/RSCTabX[[#Totals],[Série professionnelle -Présents]]</totalsRowFormula>
    </tableColumn>
    <tableColumn id="10" name="Ensemble des séries - Inscrits" totalsRowFunction="sum" dataDxfId="149" totalsRowDxfId="44">
      <calculatedColumnFormula>+RSCTabX[[#This Row],[Série générale - Inscrits]]+RSCTabX[[#This Row],[Série professionnelle - Inscrits]]</calculatedColumnFormula>
    </tableColumn>
    <tableColumn id="11" name="Ensemble des séries - Présents" totalsRowFunction="sum" dataDxfId="148" totalsRowDxfId="43"/>
    <tableColumn id="12" name="Ensemble des séries - Admis" totalsRowFunction="sum" dataDxfId="147" totalsRowDxfId="42">
      <calculatedColumnFormula>+RSCTabX[[#This Row],[Série générale - Admis]]+RSCTabX[[#This Row],[Série professionnelle - Admis]]</calculatedColumnFormula>
    </tableColumn>
    <tableColumn id="13" name="Ensemble des séries - % d'admis" totalsRowFunction="custom" dataDxfId="146" totalsRowDxfId="41" dataCellStyle="Pourcentage">
      <calculatedColumnFormula>RSCTabX[[#This Row],[Ensemble des séries - Admis]]/RSCTabX[[#This Row],[Ensemble des séries - Présents]]</calculatedColumnFormula>
      <totalsRowFormula>RSCTabX[[#Totals],[Ensemble des séries - Admis]]/RSCTabX[[#Totals],[Ensemble des séries - Présents]]</totalsRowFormula>
    </tableColumn>
  </tableColumns>
  <tableStyleInfo name="Style TAB" showFirstColumn="0" showLastColumn="0" showRowStripes="0" showColumnStripes="0"/>
</table>
</file>

<file path=xl/tables/table2.xml><?xml version="1.0" encoding="utf-8"?>
<table xmlns="http://schemas.openxmlformats.org/spreadsheetml/2006/main" id="1" name="RSCTabX2" displayName="RSCTabX2" ref="A11:S12" headerRowDxfId="145" dataDxfId="143" totalsRowDxfId="142" headerRowBorderDxfId="144">
  <autoFilter ref="A11:S1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</autoFilter>
  <tableColumns count="19">
    <tableColumn id="1" name="Académie" totalsRowLabel="Corse" dataDxfId="141" totalsRowDxfId="140"/>
    <tableColumn id="2" name="Série générale - Nb.présents" totalsRowFunction="sum" dataDxfId="139" totalsRowDxfId="138">
      <calculatedColumnFormula>RSCTabX[[#Totals],[Série générale - Présents]]</calculatedColumnFormula>
    </tableColumn>
    <tableColumn id="3" name="Série générale - % Admis-Mention Très bien" totalsRowFunction="sum" dataDxfId="40" dataCellStyle="Pourcentage"/>
    <tableColumn id="4" name="Série générale - % Admis-Mention Bien" totalsRowFunction="sum" dataDxfId="39" dataCellStyle="Pourcentage"/>
    <tableColumn id="5" name="Série générale - % Admis-Mention Assez bien" totalsRowFunction="custom" dataDxfId="38" dataCellStyle="Pourcentage">
      <totalsRowFormula>RSCTabX2[[#Totals],[Série générale - % Admis-Mention Bien]]/RSCTabX2[[#Totals],[Série générale - % Admis-Mention Très bien]]</totalsRowFormula>
    </tableColumn>
    <tableColumn id="6" name="Série générale - % Admis-Sans mention" totalsRowFunction="sum" dataDxfId="37" dataCellStyle="Pourcentage"/>
    <tableColumn id="7" name="Série générale - %Non admis" totalsRowFunction="sum" dataDxfId="36" dataCellStyle="Pourcentage"/>
    <tableColumn id="8" name="Série professionnelle - Nb.présents" totalsRowFunction="sum" dataDxfId="35" dataCellStyle="Pourcentage"/>
    <tableColumn id="9" name="Série professionnelle - % Admis-Mention Très bien" totalsRowFunction="custom" dataDxfId="34" dataCellStyle="Pourcentage">
      <totalsRowFormula>RSCTabX2[[#Totals],[Série professionnelle - Nb.présents]]/RSCTabX2[[#Totals],[Série générale - %Non admis]]</totalsRowFormula>
    </tableColumn>
    <tableColumn id="10" name="Série professionnelle - % Admis-Mention Bien" totalsRowFunction="sum" dataDxfId="33" dataCellStyle="Pourcentage"/>
    <tableColumn id="11" name="Série professionnelle - % Admis-Mention Assez bien" totalsRowFunction="sum" dataDxfId="32" dataCellStyle="Pourcentage"/>
    <tableColumn id="12" name="Série professionnelle - % Admis-Sans mention" totalsRowFunction="sum" dataDxfId="31" dataCellStyle="Pourcentage"/>
    <tableColumn id="13" name="Série professionnelle - %Non admis" totalsRowFunction="custom" dataDxfId="30" dataCellStyle="Pourcentage">
      <totalsRowFormula>RSCTabX2[[#Totals],[Série professionnelle - % Admis-Sans mention]]/RSCTabX2[[#Totals],[Série professionnelle - % Admis-Mention Assez bien]]</totalsRowFormula>
    </tableColumn>
    <tableColumn id="14" name="Ensemble des séries - Nb.présents" dataDxfId="29" dataCellStyle="Pourcentage"/>
    <tableColumn id="15" name="Ensemble des séries - % Admis-Mention Très bien" dataDxfId="28" dataCellStyle="Pourcentage"/>
    <tableColumn id="16" name="Ensemble des séries - % Admis-Mention Bien" dataDxfId="27" dataCellStyle="Pourcentage"/>
    <tableColumn id="17" name="Ensemble des séries - % Admis-Mention Assez bien" dataDxfId="26" dataCellStyle="Pourcentage"/>
    <tableColumn id="18" name="Ensemble des séries - % Admis-Sans mention" dataDxfId="25" dataCellStyle="Pourcentage"/>
    <tableColumn id="19" name="Ensemble des séries - %Non admis" dataDxfId="24" dataCellStyle="Pourcentage"/>
  </tableColumns>
  <tableStyleInfo name="Style TAB" showFirstColumn="0" showLastColumn="0" showRowStripes="0" showColumnStripes="0"/>
</table>
</file>

<file path=xl/tables/table3.xml><?xml version="1.0" encoding="utf-8"?>
<table xmlns="http://schemas.openxmlformats.org/spreadsheetml/2006/main" id="7" name="RSCTabX38" displayName="RSCTabX38" ref="A6:K11" totalsRowCount="1" headerRowDxfId="137" dataDxfId="135" totalsRowDxfId="134" headerRowBorderDxfId="136">
  <autoFilter ref="A6:K1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name="Département et académie" totalsRowLabel="Corse" dataDxfId="133" totalsRowDxfId="23"/>
    <tableColumn id="15" name="Genre" totalsRowLabel="Féminin" dataDxfId="132" totalsRowDxfId="22"/>
    <tableColumn id="3" name="Série générale - Présents" totalsRowFunction="custom" dataDxfId="131" totalsRowDxfId="21">
      <totalsRowFormula>C7+C9</totalsRowFormula>
    </tableColumn>
    <tableColumn id="4" name="Série générale - Admis" totalsRowFunction="custom" dataDxfId="130" totalsRowDxfId="20">
      <totalsRowFormula>D7+D9</totalsRowFormula>
    </tableColumn>
    <tableColumn id="5" name="Série générale -  % d'admis" totalsRowFunction="custom" dataDxfId="129" totalsRowDxfId="19" dataCellStyle="Pourcentage">
      <calculatedColumnFormula>RSCTabX38[[#This Row],[Série générale - Admis]]/RSCTabX38[[#This Row],[Série générale - Présents]]</calculatedColumnFormula>
      <totalsRowFormula>RSCTabX38[[#Totals],[Série générale - Admis]]/RSCTabX38[[#Totals],[Série générale - Présents]]</totalsRowFormula>
    </tableColumn>
    <tableColumn id="7" name="Série professionnelle -Présents" totalsRowFunction="custom" dataDxfId="128" totalsRowDxfId="18">
      <totalsRowFormula>F7+F9</totalsRowFormula>
    </tableColumn>
    <tableColumn id="8" name="Série professionnelle - Admis" totalsRowFunction="custom" dataDxfId="127" totalsRowDxfId="17" dataCellStyle="Pourcentage">
      <totalsRowFormula>G7+G9</totalsRowFormula>
    </tableColumn>
    <tableColumn id="9" name="Série professionnelle - % d'admis" totalsRowFunction="custom" dataDxfId="126" totalsRowDxfId="16" dataCellStyle="Pourcentage">
      <calculatedColumnFormula>RSCTabX38[[#This Row],[Série professionnelle - Admis]]/RSCTabX38[[#This Row],[Série professionnelle -Présents]]</calculatedColumnFormula>
      <totalsRowFormula>RSCTabX38[[#Totals],[Série professionnelle - Admis]]/RSCTabX38[[#Totals],[Série professionnelle -Présents]]</totalsRowFormula>
    </tableColumn>
    <tableColumn id="11" name="Ensemble des séries - Présents" totalsRowFunction="custom" dataDxfId="125" totalsRowDxfId="15">
      <calculatedColumnFormula>RSCTabX38[[#This Row],[Série professionnelle -Présents]]+RSCTabX38[[#This Row],[Série générale - Présents]]</calculatedColumnFormula>
      <totalsRowFormula>I7+I9</totalsRowFormula>
    </tableColumn>
    <tableColumn id="12" name="Ensemble des séries - Admis" totalsRowFunction="custom" dataDxfId="124" totalsRowDxfId="14">
      <calculatedColumnFormula>RSCTabX38[[#This Row],[Série professionnelle - Admis]]+RSCTabX38[[#This Row],[Série générale - Admis]]</calculatedColumnFormula>
      <totalsRowFormula>J7+J9</totalsRowFormula>
    </tableColumn>
    <tableColumn id="13" name="Ensemble des séries - % d'admis" totalsRowFunction="custom" dataDxfId="123" totalsRowDxfId="13" dataCellStyle="Pourcentage">
      <calculatedColumnFormula>RSCTabX38[[#This Row],[Ensemble des séries - Admis]]/RSCTabX38[[#This Row],[Ensemble des séries - Présents]]</calculatedColumnFormula>
      <totalsRowFormula>RSCTabX38[[#Totals],[Ensemble des séries - Admis]]/RSCTabX38[[#Totals],[Ensemble des séries - Présents]]</totalsRowFormula>
    </tableColumn>
  </tableColumns>
  <tableStyleInfo name="Style TAB" showFirstColumn="0" showLastColumn="0" showRowStripes="0" showColumnStripes="0"/>
</table>
</file>

<file path=xl/tables/table4.xml><?xml version="1.0" encoding="utf-8"?>
<table xmlns="http://schemas.openxmlformats.org/spreadsheetml/2006/main" id="9" name="RSCTabX3810" displayName="RSCTabX3810" ref="A6:K13" totalsRowCount="1" headerRowDxfId="122" dataDxfId="120" totalsRowDxfId="119" headerRowBorderDxfId="121">
  <autoFilter ref="A6:K1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name="Département et académies" totalsRowLabel="Corse" dataDxfId="118" totalsRowDxfId="12"/>
    <tableColumn id="15" name="Age" totalsRowLabel="14 ou moins" dataDxfId="117" totalsRowDxfId="11"/>
    <tableColumn id="3" name="Série générale - Présents" totalsRowFunction="custom" dataDxfId="116" totalsRowDxfId="10">
      <totalsRowFormula>C7+C10</totalsRowFormula>
    </tableColumn>
    <tableColumn id="4" name="Série générale - Admis" totalsRowFunction="custom" dataDxfId="115" totalsRowDxfId="9">
      <totalsRowFormula>D7+D10</totalsRowFormula>
    </tableColumn>
    <tableColumn id="5" name="Série générale -  % d'admis" totalsRowFunction="custom" dataDxfId="114" totalsRowDxfId="8" dataCellStyle="Pourcentage">
      <calculatedColumnFormula>RSCTabX3810[[#This Row],[Série générale - Admis]]/RSCTabX3810[[#This Row],[Série générale - Présents]]</calculatedColumnFormula>
      <totalsRowFormula>RSCTabX3810[[#Totals],[Série générale - Admis]]/RSCTabX3810[[#Totals],[Série générale - Présents]]</totalsRowFormula>
    </tableColumn>
    <tableColumn id="7" name="Série professionnelle -Présents" totalsRowFunction="custom" dataDxfId="113" totalsRowDxfId="7">
      <totalsRowFormula>+F7+F10</totalsRowFormula>
    </tableColumn>
    <tableColumn id="8" name="Série professionnelle - Admis" totalsRowFunction="custom" dataDxfId="112" totalsRowDxfId="6" dataCellStyle="Pourcentage">
      <totalsRowFormula>+G7+G10</totalsRowFormula>
    </tableColumn>
    <tableColumn id="9" name="Série professionnelle - % d'admis" totalsRowFunction="custom" dataDxfId="111" totalsRowDxfId="5" dataCellStyle="Pourcentage">
      <calculatedColumnFormula>RSCTabX3810[[#This Row],[Série professionnelle - Admis]]/RSCTabX3810[[#This Row],[Série professionnelle -Présents]]</calculatedColumnFormula>
      <totalsRowFormula>G13/F13</totalsRowFormula>
    </tableColumn>
    <tableColumn id="11" name="Ensemble des séries - Présents" totalsRowFunction="custom" dataDxfId="110" totalsRowDxfId="4">
      <calculatedColumnFormula>RSCTabX3810[[#This Row],[Série professionnelle -Présents]]+RSCTabX3810[[#This Row],[Série générale - Présents]]</calculatedColumnFormula>
      <totalsRowFormula>I7+I10</totalsRowFormula>
    </tableColumn>
    <tableColumn id="12" name="Ensemble des séries - Admis" totalsRowFunction="custom" dataDxfId="109" totalsRowDxfId="3">
      <calculatedColumnFormula>RSCTabX3810[[#This Row],[Série professionnelle - Admis]]+RSCTabX3810[[#This Row],[Série générale - Admis]]</calculatedColumnFormula>
      <totalsRowFormula>J7+J10</totalsRowFormula>
    </tableColumn>
    <tableColumn id="13" name="Ensemble des séries - % d'admis" totalsRowFunction="custom" dataDxfId="108" totalsRowDxfId="2" dataCellStyle="Pourcentage">
      <calculatedColumnFormula>RSCTabX3810[[#This Row],[Ensemble des séries - Admis]]/RSCTabX3810[[#This Row],[Ensemble des séries - Présents]]</calculatedColumnFormula>
      <totalsRowFormula>RSCTabX3810[[#Totals],[Ensemble des séries - Admis]]/RSCTabX3810[[#Totals],[Ensemble des séries - Présents]]</totalsRowFormula>
    </tableColumn>
  </tableColumns>
  <tableStyleInfo name="Style TAB" showFirstColumn="0" showLastColumn="0" showRowStripes="0" showColumnStripes="0"/>
</table>
</file>

<file path=xl/tables/table5.xml><?xml version="1.0" encoding="utf-8"?>
<table xmlns="http://schemas.openxmlformats.org/spreadsheetml/2006/main" id="10" name="RSCTabX381011" displayName="RSCTabX381011" ref="A6:K24" headerRowDxfId="107" dataDxfId="105" totalsRowDxfId="104" headerRowBorderDxfId="106">
  <autoFilter ref="A6:K2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name="Département et académies" totalsRowLabel="Corse" dataDxfId="103" totalsRowDxfId="102"/>
    <tableColumn id="15" name="Origine" totalsRowLabel="14 ou moins" dataDxfId="101" totalsRowDxfId="100"/>
    <tableColumn id="3" name="Série générale - Présents" totalsRowFunction="custom" dataDxfId="99" totalsRowDxfId="98">
      <totalsRowFormula>C7+C22</totalsRowFormula>
    </tableColumn>
    <tableColumn id="4" name="Série générale - Admis" totalsRowFunction="custom" dataDxfId="97" totalsRowDxfId="96">
      <totalsRowFormula>D7+D22</totalsRowFormula>
    </tableColumn>
    <tableColumn id="5" name="Série générale -  % d'admis" totalsRowFunction="custom" dataDxfId="95" totalsRowDxfId="94" dataCellStyle="Pourcentage">
      <calculatedColumnFormula>RSCTabX381011[[#This Row],[Série générale - Admis]]/RSCTabX381011[[#This Row],[Série générale - Présents]]</calculatedColumnFormula>
      <totalsRowFormula>RSCTabX381011[[#Totals],[Série générale - Admis]]/RSCTabX381011[[#Totals],[Série générale - Présents]]</totalsRowFormula>
    </tableColumn>
    <tableColumn id="7" name="Série professionnelle -Présents" dataDxfId="93" totalsRowDxfId="92"/>
    <tableColumn id="8" name="Série professionnelle - Admis" dataDxfId="91" totalsRowDxfId="90" dataCellStyle="Pourcentage"/>
    <tableColumn id="9" name="Série professionnelle - % d'admis" dataDxfId="89" totalsRowDxfId="88" dataCellStyle="Pourcentage">
      <calculatedColumnFormula>RSCTabX381011[[#This Row],[Série professionnelle - Admis]]/RSCTabX381011[[#This Row],[Série professionnelle -Présents]]</calculatedColumnFormula>
    </tableColumn>
    <tableColumn id="11" name="Ensemble des séries - Présents" totalsRowFunction="custom" dataDxfId="87" totalsRowDxfId="86">
      <calculatedColumnFormula>RSCTabX381011[[#This Row],[Série professionnelle -Présents]]+RSCTabX381011[[#This Row],[Série générale - Présents]]</calculatedColumnFormula>
      <totalsRowFormula>I7+I22</totalsRowFormula>
    </tableColumn>
    <tableColumn id="12" name="Ensemble des séries - Admis" totalsRowFunction="custom" dataDxfId="85" totalsRowDxfId="84">
      <calculatedColumnFormula>RSCTabX381011[[#This Row],[Série professionnelle - Admis]]+RSCTabX381011[[#This Row],[Série générale - Admis]]</calculatedColumnFormula>
      <totalsRowFormula>J7+J22</totalsRowFormula>
    </tableColumn>
    <tableColumn id="13" name="Ensemble des séries - % d'admis" totalsRowFunction="custom" dataDxfId="83" totalsRowDxfId="82" dataCellStyle="Pourcentage">
      <calculatedColumnFormula>RSCTabX381011[[#This Row],[Ensemble des séries - Admis]]/RSCTabX381011[[#This Row],[Ensemble des séries - Présents]]</calculatedColumnFormula>
      <totalsRowFormula>RSCTabX381011[[#Totals],[Ensemble des séries - Admis]]/RSCTabX381011[[#Totals],[Ensemble des séries - Présents]]</totalsRowFormula>
    </tableColumn>
  </tableColumns>
  <tableStyleInfo name="Style TAB" showFirstColumn="0" showLastColumn="0" showRowStripes="0" showColumnStripes="0"/>
</table>
</file>

<file path=xl/tables/table6.xml><?xml version="1.0" encoding="utf-8"?>
<table xmlns="http://schemas.openxmlformats.org/spreadsheetml/2006/main" id="12" name="RSCTabCourbe_donnees" displayName="RSCTabCourbe_donnees" ref="A5:M7" totalsRowShown="0" headerRowDxfId="81" dataDxfId="79" totalsRowDxfId="78" headerRowBorderDxfId="80">
  <autoFilter ref="A5:M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3">
    <tableColumn id="1" name="Catégorie" dataDxfId="77" totalsRowDxfId="76"/>
    <tableColumn id="13" name="2014" dataDxfId="75" totalsRowDxfId="74"/>
    <tableColumn id="14" name="2015" dataDxfId="73" totalsRowDxfId="72"/>
    <tableColumn id="15" name="2016" dataDxfId="71" totalsRowDxfId="70"/>
    <tableColumn id="16" name="2017" dataDxfId="69" totalsRowDxfId="68"/>
    <tableColumn id="17" name="2018" dataDxfId="67" totalsRowDxfId="66"/>
    <tableColumn id="18" name="2019" dataDxfId="65" totalsRowDxfId="64"/>
    <tableColumn id="19" name="2020" dataDxfId="63" totalsRowDxfId="62"/>
    <tableColumn id="20" name="2021" dataDxfId="61" totalsRowDxfId="60"/>
    <tableColumn id="21" name="2022" dataDxfId="59" totalsRowDxfId="58"/>
    <tableColumn id="22" name="2023" dataDxfId="57" totalsRowDxfId="56"/>
    <tableColumn id="23" name="2024" dataDxfId="55" totalsRowDxfId="54"/>
    <tableColumn id="2" name="2025" dataDxfId="1" totalsRowDxfId="0"/>
  </tableColumns>
  <tableStyleInfo name="Style TAB" showFirstColumn="0" showLastColumn="0" showRowStripes="0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c-corse.fr/l-academie-en-chiffres-123583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98"/>
  <sheetViews>
    <sheetView showGridLines="0" zoomScaleNormal="100" zoomScaleSheetLayoutView="110" workbookViewId="0">
      <selection activeCell="A20" sqref="A20"/>
    </sheetView>
  </sheetViews>
  <sheetFormatPr baseColWidth="10" defaultRowHeight="12.75" x14ac:dyDescent="0.2"/>
  <cols>
    <col min="1" max="1" width="90.7109375" style="3" customWidth="1"/>
    <col min="2" max="16384" width="11.42578125" style="3"/>
  </cols>
  <sheetData>
    <row r="1" spans="1:1" x14ac:dyDescent="0.2">
      <c r="A1" s="2" t="s">
        <v>79</v>
      </c>
    </row>
    <row r="2" spans="1:1" x14ac:dyDescent="0.2">
      <c r="A2" s="4" t="s">
        <v>20</v>
      </c>
    </row>
    <row r="3" spans="1:1" x14ac:dyDescent="0.2">
      <c r="A3" s="38">
        <v>46066</v>
      </c>
    </row>
    <row r="4" spans="1:1" ht="20.25" thickBot="1" x14ac:dyDescent="0.35">
      <c r="A4" s="1" t="s">
        <v>2</v>
      </c>
    </row>
    <row r="5" spans="1:1" ht="13.5" thickTop="1" x14ac:dyDescent="0.2"/>
    <row r="6" spans="1:1" ht="25.5" x14ac:dyDescent="0.2">
      <c r="A6" s="5" t="s">
        <v>3</v>
      </c>
    </row>
    <row r="7" spans="1:1" x14ac:dyDescent="0.2">
      <c r="A7" s="6" t="s">
        <v>1</v>
      </c>
    </row>
    <row r="9" spans="1:1" s="8" customFormat="1" ht="17.25" thickBot="1" x14ac:dyDescent="0.25">
      <c r="A9" s="35" t="s">
        <v>75</v>
      </c>
    </row>
    <row r="10" spans="1:1" s="8" customFormat="1" ht="13.5" thickTop="1" x14ac:dyDescent="0.2">
      <c r="A10" s="7"/>
    </row>
    <row r="11" spans="1:1" s="8" customFormat="1" x14ac:dyDescent="0.2">
      <c r="A11" s="7"/>
    </row>
    <row r="12" spans="1:1" s="8" customFormat="1" x14ac:dyDescent="0.2">
      <c r="A12" s="7"/>
    </row>
    <row r="13" spans="1:1" s="8" customFormat="1" x14ac:dyDescent="0.2"/>
    <row r="14" spans="1:1" s="8" customFormat="1" x14ac:dyDescent="0.2">
      <c r="A14" s="30" t="s">
        <v>4</v>
      </c>
    </row>
    <row r="15" spans="1:1" s="8" customFormat="1" x14ac:dyDescent="0.2">
      <c r="A15" s="30"/>
    </row>
    <row r="16" spans="1:1" s="10" customFormat="1" ht="11.25" x14ac:dyDescent="0.2">
      <c r="A16" s="42" t="s">
        <v>85</v>
      </c>
    </row>
    <row r="17" spans="1:1" s="10" customFormat="1" ht="11.25" x14ac:dyDescent="0.2">
      <c r="A17" s="52" t="s">
        <v>86</v>
      </c>
    </row>
    <row r="18" spans="1:1" s="10" customFormat="1" ht="11.25" x14ac:dyDescent="0.2">
      <c r="A18" s="52" t="s">
        <v>87</v>
      </c>
    </row>
    <row r="19" spans="1:1" s="10" customFormat="1" ht="11.25" x14ac:dyDescent="0.2">
      <c r="A19" s="52" t="s">
        <v>88</v>
      </c>
    </row>
    <row r="20" spans="1:1" s="10" customFormat="1" ht="11.25" x14ac:dyDescent="0.2">
      <c r="A20" s="52" t="s">
        <v>77</v>
      </c>
    </row>
    <row r="21" spans="1:1" s="10" customFormat="1" ht="11.25" x14ac:dyDescent="0.2">
      <c r="A21" s="52"/>
    </row>
    <row r="22" spans="1:1" s="10" customFormat="1" ht="11.25" x14ac:dyDescent="0.2">
      <c r="A22" s="52"/>
    </row>
    <row r="23" spans="1:1" s="8" customFormat="1" ht="35.1" customHeight="1" x14ac:dyDescent="0.2">
      <c r="A23" s="31" t="s">
        <v>5</v>
      </c>
    </row>
    <row r="24" spans="1:1" s="8" customFormat="1" x14ac:dyDescent="0.2">
      <c r="A24" s="32"/>
    </row>
    <row r="25" spans="1:1" s="8" customFormat="1" x14ac:dyDescent="0.2">
      <c r="A25" s="32"/>
    </row>
    <row r="26" spans="1:1" s="8" customFormat="1" ht="35.1" customHeight="1" x14ac:dyDescent="0.2">
      <c r="A26" s="33" t="s">
        <v>0</v>
      </c>
    </row>
    <row r="27" spans="1:1" s="8" customFormat="1" x14ac:dyDescent="0.2">
      <c r="A27" s="34"/>
    </row>
    <row r="28" spans="1:1" s="8" customFormat="1" x14ac:dyDescent="0.2">
      <c r="A28" s="34"/>
    </row>
    <row r="29" spans="1:1" s="8" customFormat="1" x14ac:dyDescent="0.2">
      <c r="A29" s="34"/>
    </row>
    <row r="30" spans="1:1" s="8" customFormat="1" x14ac:dyDescent="0.2"/>
    <row r="31" spans="1:1" s="8" customFormat="1" ht="22.5" x14ac:dyDescent="0.2">
      <c r="A31" s="9" t="s">
        <v>6</v>
      </c>
    </row>
    <row r="32" spans="1:1" s="8" customFormat="1" x14ac:dyDescent="0.2">
      <c r="A32" s="10"/>
    </row>
    <row r="33" spans="1:1" s="8" customFormat="1" x14ac:dyDescent="0.2">
      <c r="A33" s="31" t="s">
        <v>7</v>
      </c>
    </row>
    <row r="34" spans="1:1" s="8" customFormat="1" x14ac:dyDescent="0.2">
      <c r="A34" s="10"/>
    </row>
    <row r="35" spans="1:1" s="8" customFormat="1" x14ac:dyDescent="0.2">
      <c r="A35" s="10" t="s">
        <v>8</v>
      </c>
    </row>
    <row r="36" spans="1:1" s="8" customFormat="1" x14ac:dyDescent="0.2">
      <c r="A36" s="27" t="s">
        <v>15</v>
      </c>
    </row>
    <row r="37" spans="1:1" s="8" customFormat="1" x14ac:dyDescent="0.2">
      <c r="A37" s="10" t="s">
        <v>9</v>
      </c>
    </row>
    <row r="38" spans="1:1" s="8" customFormat="1" x14ac:dyDescent="0.2">
      <c r="A38" s="10" t="s">
        <v>10</v>
      </c>
    </row>
    <row r="39" spans="1:1" s="8" customFormat="1" x14ac:dyDescent="0.2"/>
    <row r="40" spans="1:1" s="8" customFormat="1" x14ac:dyDescent="0.2"/>
    <row r="41" spans="1:1" s="8" customFormat="1" x14ac:dyDescent="0.2"/>
    <row r="42" spans="1:1" s="8" customFormat="1" x14ac:dyDescent="0.2"/>
    <row r="43" spans="1:1" s="8" customFormat="1" x14ac:dyDescent="0.2"/>
    <row r="44" spans="1:1" s="8" customFormat="1" x14ac:dyDescent="0.2"/>
    <row r="45" spans="1:1" s="8" customFormat="1" x14ac:dyDescent="0.2"/>
    <row r="46" spans="1:1" s="8" customFormat="1" x14ac:dyDescent="0.2"/>
    <row r="47" spans="1:1" s="8" customFormat="1" x14ac:dyDescent="0.2"/>
    <row r="48" spans="1:1" s="8" customFormat="1" x14ac:dyDescent="0.2"/>
    <row r="49" s="8" customFormat="1" x14ac:dyDescent="0.2"/>
    <row r="50" s="8" customFormat="1" x14ac:dyDescent="0.2"/>
    <row r="51" s="8" customFormat="1" x14ac:dyDescent="0.2"/>
    <row r="52" s="8" customFormat="1" x14ac:dyDescent="0.2"/>
    <row r="53" s="8" customFormat="1" x14ac:dyDescent="0.2"/>
    <row r="54" s="8" customFormat="1" x14ac:dyDescent="0.2"/>
    <row r="55" s="8" customFormat="1" x14ac:dyDescent="0.2"/>
    <row r="56" s="8" customFormat="1" x14ac:dyDescent="0.2"/>
    <row r="57" s="8" customFormat="1" x14ac:dyDescent="0.2"/>
    <row r="58" s="8" customFormat="1" x14ac:dyDescent="0.2"/>
    <row r="59" s="8" customFormat="1" x14ac:dyDescent="0.2"/>
    <row r="60" s="8" customFormat="1" x14ac:dyDescent="0.2"/>
    <row r="61" s="8" customFormat="1" x14ac:dyDescent="0.2"/>
    <row r="62" s="8" customFormat="1" x14ac:dyDescent="0.2"/>
    <row r="63" s="8" customFormat="1" x14ac:dyDescent="0.2"/>
    <row r="64" s="8" customFormat="1" x14ac:dyDescent="0.2"/>
    <row r="65" s="8" customFormat="1" x14ac:dyDescent="0.2"/>
    <row r="66" s="8" customFormat="1" x14ac:dyDescent="0.2"/>
    <row r="67" s="8" customFormat="1" x14ac:dyDescent="0.2"/>
    <row r="68" s="8" customFormat="1" x14ac:dyDescent="0.2"/>
    <row r="69" s="8" customFormat="1" x14ac:dyDescent="0.2"/>
    <row r="70" s="8" customFormat="1" x14ac:dyDescent="0.2"/>
    <row r="71" s="8" customFormat="1" x14ac:dyDescent="0.2"/>
    <row r="72" s="8" customFormat="1" x14ac:dyDescent="0.2"/>
    <row r="73" s="8" customFormat="1" x14ac:dyDescent="0.2"/>
    <row r="74" s="8" customFormat="1" x14ac:dyDescent="0.2"/>
    <row r="75" s="8" customFormat="1" x14ac:dyDescent="0.2"/>
    <row r="76" s="8" customFormat="1" x14ac:dyDescent="0.2"/>
    <row r="77" s="8" customFormat="1" x14ac:dyDescent="0.2"/>
    <row r="78" s="8" customFormat="1" x14ac:dyDescent="0.2"/>
    <row r="79" s="8" customFormat="1" x14ac:dyDescent="0.2"/>
    <row r="80" s="8" customFormat="1" x14ac:dyDescent="0.2"/>
    <row r="81" spans="1:1" s="8" customFormat="1" x14ac:dyDescent="0.2"/>
    <row r="82" spans="1:1" s="8" customFormat="1" x14ac:dyDescent="0.2"/>
    <row r="83" spans="1:1" s="8" customFormat="1" x14ac:dyDescent="0.2"/>
    <row r="84" spans="1:1" s="8" customFormat="1" x14ac:dyDescent="0.2"/>
    <row r="85" spans="1:1" s="8" customFormat="1" x14ac:dyDescent="0.2"/>
    <row r="86" spans="1:1" s="8" customFormat="1" x14ac:dyDescent="0.2"/>
    <row r="87" spans="1:1" x14ac:dyDescent="0.2">
      <c r="A87" s="8"/>
    </row>
    <row r="88" spans="1:1" x14ac:dyDescent="0.2">
      <c r="A88" s="8"/>
    </row>
    <row r="89" spans="1:1" x14ac:dyDescent="0.2">
      <c r="A89" s="8"/>
    </row>
    <row r="90" spans="1:1" x14ac:dyDescent="0.2">
      <c r="A90" s="8"/>
    </row>
    <row r="91" spans="1:1" x14ac:dyDescent="0.2">
      <c r="A91" s="8"/>
    </row>
    <row r="92" spans="1:1" x14ac:dyDescent="0.2">
      <c r="A92" s="8"/>
    </row>
    <row r="93" spans="1:1" x14ac:dyDescent="0.2">
      <c r="A93" s="8"/>
    </row>
    <row r="94" spans="1:1" x14ac:dyDescent="0.2">
      <c r="A94" s="8"/>
    </row>
    <row r="95" spans="1:1" x14ac:dyDescent="0.2">
      <c r="A95" s="8"/>
    </row>
    <row r="96" spans="1:1" x14ac:dyDescent="0.2">
      <c r="A96" s="8"/>
    </row>
    <row r="97" spans="1:1" x14ac:dyDescent="0.2">
      <c r="A97" s="8"/>
    </row>
    <row r="98" spans="1:1" x14ac:dyDescent="0.2">
      <c r="A98" s="8"/>
    </row>
  </sheetData>
  <hyperlinks>
    <hyperlink ref="A7" r:id="rId1"/>
  </hyperlinks>
  <pageMargins left="0.7" right="0.7" top="0.75" bottom="0.75" header="0.3" footer="0.3"/>
  <pageSetup paperSize="9" scale="97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16"/>
  <sheetViews>
    <sheetView showGridLines="0" topLeftCell="J1" zoomScaleNormal="100" zoomScaleSheetLayoutView="100" workbookViewId="0">
      <selection activeCell="I18" sqref="I18"/>
    </sheetView>
  </sheetViews>
  <sheetFormatPr baseColWidth="10" defaultRowHeight="12.75" zeroHeight="1" x14ac:dyDescent="0.2"/>
  <cols>
    <col min="1" max="1" width="14.85546875" style="13" customWidth="1"/>
    <col min="2" max="5" width="10.7109375" style="14" customWidth="1"/>
    <col min="6" max="19" width="10.7109375" style="12" customWidth="1"/>
    <col min="20" max="16384" width="11.42578125" style="12"/>
  </cols>
  <sheetData>
    <row r="1" spans="1:19" ht="17.25" thickBot="1" x14ac:dyDescent="0.25">
      <c r="A1" s="37" t="str">
        <f>'7.01 Notice'!A9</f>
        <v>7.01 La réussite au diplôme national du brevet</v>
      </c>
      <c r="B1" s="11"/>
      <c r="C1" s="11"/>
      <c r="D1" s="11"/>
      <c r="E1" s="11"/>
    </row>
    <row r="2" spans="1:19" ht="13.5" thickTop="1" x14ac:dyDescent="0.2"/>
    <row r="3" spans="1:19" s="15" customFormat="1" ht="15.75" customHeight="1" x14ac:dyDescent="0.2">
      <c r="A3" s="36" t="str">
        <f>'7.01 Notice'!A16</f>
        <v>[1] Résultats académiques et départementaux définitifs 2025</v>
      </c>
      <c r="K3" s="21"/>
    </row>
    <row r="4" spans="1:19" x14ac:dyDescent="0.2"/>
    <row r="5" spans="1:19" x14ac:dyDescent="0.2"/>
    <row r="6" spans="1:19" s="21" customFormat="1" ht="45" x14ac:dyDescent="0.2">
      <c r="A6" s="20" t="s">
        <v>81</v>
      </c>
      <c r="B6" s="20" t="s">
        <v>25</v>
      </c>
      <c r="C6" s="20" t="s">
        <v>26</v>
      </c>
      <c r="D6" s="20" t="s">
        <v>27</v>
      </c>
      <c r="E6" s="20" t="s">
        <v>28</v>
      </c>
      <c r="F6" s="20" t="s">
        <v>29</v>
      </c>
      <c r="G6" s="20" t="s">
        <v>30</v>
      </c>
      <c r="H6" s="20" t="s">
        <v>31</v>
      </c>
      <c r="I6" s="44" t="s">
        <v>32</v>
      </c>
      <c r="J6" s="44" t="s">
        <v>33</v>
      </c>
      <c r="K6" s="44" t="s">
        <v>34</v>
      </c>
      <c r="L6" s="44" t="s">
        <v>35</v>
      </c>
      <c r="M6" s="44" t="s">
        <v>36</v>
      </c>
    </row>
    <row r="7" spans="1:19" s="21" customFormat="1" ht="12" customHeight="1" x14ac:dyDescent="0.2">
      <c r="A7" s="26" t="s">
        <v>22</v>
      </c>
      <c r="B7" s="23">
        <v>1482</v>
      </c>
      <c r="C7" s="23">
        <v>1463</v>
      </c>
      <c r="D7" s="23">
        <v>1340</v>
      </c>
      <c r="E7" s="28">
        <f>RSCTabX[[#This Row],[Série générale - Admis]]/RSCTabX[[#This Row],[Série générale - Présents]]</f>
        <v>0.91592617908407381</v>
      </c>
      <c r="F7" s="23">
        <v>114</v>
      </c>
      <c r="G7" s="23">
        <v>111</v>
      </c>
      <c r="H7" s="46">
        <v>98</v>
      </c>
      <c r="I7" s="48">
        <f>RSCTabX[[#This Row],[Série professionnelle - Admis]]/RSCTabX[[#This Row],[Série professionnelle -Présents]]</f>
        <v>0.88288288288288286</v>
      </c>
      <c r="J7" s="47">
        <f>+RSCTabX[[#This Row],[Série générale - Inscrits]]+RSCTabX[[#This Row],[Série professionnelle - Inscrits]]</f>
        <v>1596</v>
      </c>
      <c r="K7" s="47">
        <f>+RSCTabX[[#This Row],[Série générale - Présents]]+RSCTabX[[#This Row],[Série professionnelle -Présents]]</f>
        <v>1574</v>
      </c>
      <c r="L7" s="47">
        <f>+RSCTabX[[#This Row],[Série générale - Admis]]+RSCTabX[[#This Row],[Série professionnelle - Admis]]</f>
        <v>1438</v>
      </c>
      <c r="M7" s="48">
        <f>RSCTabX[[#This Row],[Ensemble des séries - Admis]]/RSCTabX[[#This Row],[Ensemble des séries - Présents]]</f>
        <v>0.91359593392630245</v>
      </c>
    </row>
    <row r="8" spans="1:19" s="21" customFormat="1" ht="12" customHeight="1" x14ac:dyDescent="0.2">
      <c r="A8" s="26" t="s">
        <v>23</v>
      </c>
      <c r="B8" s="23">
        <v>1589</v>
      </c>
      <c r="C8" s="23">
        <v>1581</v>
      </c>
      <c r="D8" s="23">
        <v>1446</v>
      </c>
      <c r="E8" s="28">
        <f>RSCTabX[[#This Row],[Série générale - Admis]]/RSCTabX[[#This Row],[Série générale - Présents]]</f>
        <v>0.91461100569259957</v>
      </c>
      <c r="F8" s="23">
        <v>116</v>
      </c>
      <c r="G8" s="23">
        <v>112</v>
      </c>
      <c r="H8" s="46">
        <v>93</v>
      </c>
      <c r="I8" s="48">
        <f>RSCTabX[[#This Row],[Série professionnelle - Admis]]/RSCTabX[[#This Row],[Série professionnelle -Présents]]</f>
        <v>0.8303571428571429</v>
      </c>
      <c r="J8" s="47">
        <f>+RSCTabX[[#This Row],[Série générale - Inscrits]]+RSCTabX[[#This Row],[Série professionnelle - Inscrits]]</f>
        <v>1705</v>
      </c>
      <c r="K8" s="47">
        <f>+RSCTabX[[#This Row],[Série générale - Présents]]+RSCTabX[[#This Row],[Série professionnelle -Présents]]</f>
        <v>1693</v>
      </c>
      <c r="L8" s="47">
        <f>+RSCTabX[[#This Row],[Série générale - Admis]]+RSCTabX[[#This Row],[Série professionnelle - Admis]]</f>
        <v>1539</v>
      </c>
      <c r="M8" s="48">
        <f>RSCTabX[[#This Row],[Ensemble des séries - Admis]]/RSCTabX[[#This Row],[Ensemble des séries - Présents]]</f>
        <v>0.90903721204961607</v>
      </c>
    </row>
    <row r="9" spans="1:19" s="21" customFormat="1" ht="12" customHeight="1" x14ac:dyDescent="0.2">
      <c r="A9" s="24" t="s">
        <v>24</v>
      </c>
      <c r="B9" s="25">
        <f>SUBTOTAL(109,RSCTabX[Série générale - Inscrits])</f>
        <v>3071</v>
      </c>
      <c r="C9" s="25">
        <f>SUBTOTAL(109,RSCTabX[Série générale - Présents])</f>
        <v>3044</v>
      </c>
      <c r="D9" s="25">
        <f>SUBTOTAL(109,RSCTabX[Série générale - Admis])</f>
        <v>2786</v>
      </c>
      <c r="E9" s="29">
        <f>RSCTabX[[#Totals],[Série générale - Admis]]/RSCTabX[[#Totals],[Série générale - Présents]]</f>
        <v>0.91524310118265439</v>
      </c>
      <c r="F9" s="25">
        <f>SUBTOTAL(109,RSCTabX[Série professionnelle - Inscrits])</f>
        <v>230</v>
      </c>
      <c r="G9" s="25">
        <f>SUBTOTAL(109,RSCTabX[Série professionnelle -Présents])</f>
        <v>223</v>
      </c>
      <c r="H9" s="25">
        <f>SUBTOTAL(109,RSCTabX[Série professionnelle - Admis])</f>
        <v>191</v>
      </c>
      <c r="I9" s="50">
        <f>RSCTabX[[#Totals],[Série professionnelle - Admis]]/RSCTabX[[#Totals],[Série professionnelle -Présents]]</f>
        <v>0.8565022421524664</v>
      </c>
      <c r="J9" s="51">
        <f>SUBTOTAL(109,RSCTabX[Ensemble des séries - Inscrits])</f>
        <v>3301</v>
      </c>
      <c r="K9" s="51">
        <f>SUBTOTAL(109,RSCTabX[Ensemble des séries - Présents])</f>
        <v>3267</v>
      </c>
      <c r="L9" s="51">
        <f>SUBTOTAL(109,RSCTabX[Ensemble des séries - Admis])</f>
        <v>2977</v>
      </c>
      <c r="M9" s="50">
        <f>RSCTabX[[#Totals],[Ensemble des séries - Admis]]/RSCTabX[[#Totals],[Ensemble des séries - Présents]]</f>
        <v>0.911233547597184</v>
      </c>
    </row>
    <row r="10" spans="1:19" s="21" customFormat="1" ht="15" customHeight="1" x14ac:dyDescent="0.2">
      <c r="A10" s="13"/>
      <c r="B10" s="16"/>
      <c r="C10" s="17"/>
      <c r="D10" s="16"/>
      <c r="E10" s="14"/>
      <c r="F10" s="12"/>
      <c r="G10" s="12"/>
      <c r="H10" s="12"/>
      <c r="I10" s="12"/>
    </row>
    <row r="11" spans="1:19" s="21" customFormat="1" ht="67.5" x14ac:dyDescent="0.2">
      <c r="A11" s="20" t="s">
        <v>82</v>
      </c>
      <c r="B11" s="20" t="s">
        <v>38</v>
      </c>
      <c r="C11" s="20" t="s">
        <v>39</v>
      </c>
      <c r="D11" s="20" t="s">
        <v>40</v>
      </c>
      <c r="E11" s="20" t="s">
        <v>41</v>
      </c>
      <c r="F11" s="20" t="s">
        <v>42</v>
      </c>
      <c r="G11" s="20" t="s">
        <v>43</v>
      </c>
      <c r="H11" s="20" t="s">
        <v>55</v>
      </c>
      <c r="I11" s="44" t="s">
        <v>54</v>
      </c>
      <c r="J11" s="44" t="s">
        <v>53</v>
      </c>
      <c r="K11" s="44" t="s">
        <v>52</v>
      </c>
      <c r="L11" s="44" t="s">
        <v>51</v>
      </c>
      <c r="M11" s="44" t="s">
        <v>50</v>
      </c>
      <c r="N11" s="44" t="s">
        <v>49</v>
      </c>
      <c r="O11" s="44" t="s">
        <v>48</v>
      </c>
      <c r="P11" s="44" t="s">
        <v>47</v>
      </c>
      <c r="Q11" s="44" t="s">
        <v>46</v>
      </c>
      <c r="R11" s="44" t="s">
        <v>45</v>
      </c>
      <c r="S11" s="44" t="s">
        <v>44</v>
      </c>
    </row>
    <row r="12" spans="1:19" s="21" customFormat="1" ht="12" customHeight="1" x14ac:dyDescent="0.2">
      <c r="A12" s="26" t="s">
        <v>24</v>
      </c>
      <c r="B12" s="23">
        <f>RSCTabX[[#Totals],[Série générale - Présents]]</f>
        <v>3044</v>
      </c>
      <c r="C12" s="28">
        <v>0.20893561103810776</v>
      </c>
      <c r="D12" s="28">
        <v>0.24704336399474375</v>
      </c>
      <c r="E12" s="28">
        <v>0.20696452036793692</v>
      </c>
      <c r="F12" s="28">
        <v>0.14060446780551905</v>
      </c>
      <c r="G12" s="28">
        <v>8.4756898817345591E-2</v>
      </c>
      <c r="H12" s="46">
        <v>223</v>
      </c>
      <c r="I12" s="48">
        <v>5.829596412556054E-2</v>
      </c>
      <c r="J12" s="48">
        <v>0.24663677130044842</v>
      </c>
      <c r="K12" s="48">
        <v>0.33183856502242154</v>
      </c>
      <c r="L12" s="48">
        <v>0.21076233183856502</v>
      </c>
      <c r="M12" s="48">
        <v>0.14349775784753363</v>
      </c>
      <c r="N12" s="46">
        <v>3267</v>
      </c>
      <c r="O12" s="48">
        <v>0.19865319865319866</v>
      </c>
      <c r="P12" s="48">
        <v>0.24701561065197428</v>
      </c>
      <c r="Q12" s="48">
        <v>0.21548821548821548</v>
      </c>
      <c r="R12" s="48">
        <v>0.14539332721150902</v>
      </c>
      <c r="S12" s="48">
        <v>8.876645240281604E-2</v>
      </c>
    </row>
    <row r="13" spans="1:19" s="21" customFormat="1" ht="15" customHeight="1" x14ac:dyDescent="0.2">
      <c r="A13" s="13"/>
      <c r="B13" s="14"/>
      <c r="C13" s="14"/>
      <c r="D13" s="14"/>
      <c r="E13" s="14"/>
      <c r="F13" s="12"/>
      <c r="G13" s="12"/>
      <c r="H13" s="12"/>
      <c r="I13" s="12"/>
      <c r="J13" s="22"/>
      <c r="K13" s="22"/>
      <c r="L13" s="22"/>
      <c r="M13" s="22"/>
    </row>
    <row r="14" spans="1:19" s="21" customFormat="1" ht="15" customHeight="1" x14ac:dyDescent="0.2">
      <c r="A14" s="13"/>
      <c r="B14" s="14"/>
      <c r="C14" s="14"/>
      <c r="D14" s="14"/>
      <c r="E14" s="14"/>
      <c r="F14" s="12"/>
      <c r="G14" s="12"/>
      <c r="H14" s="12"/>
      <c r="I14" s="12"/>
    </row>
    <row r="15" spans="1:19" s="21" customFormat="1" ht="15" customHeight="1" x14ac:dyDescent="0.2">
      <c r="A15" s="69" t="s">
        <v>56</v>
      </c>
      <c r="B15" s="14"/>
      <c r="C15" s="14"/>
      <c r="D15" s="14"/>
      <c r="E15" s="14"/>
      <c r="F15" s="12"/>
      <c r="G15" s="12"/>
      <c r="H15" s="12"/>
      <c r="I15" s="12"/>
      <c r="N15" s="22"/>
      <c r="O15" s="22"/>
      <c r="P15" s="22"/>
      <c r="Q15" s="22"/>
      <c r="R15" s="22"/>
      <c r="S15" s="22"/>
    </row>
    <row r="16" spans="1:19" s="21" customFormat="1" ht="15" customHeight="1" x14ac:dyDescent="0.2">
      <c r="A16" s="49"/>
      <c r="B16" s="14"/>
      <c r="C16" s="14"/>
      <c r="D16" s="14"/>
      <c r="E16" s="14"/>
      <c r="F16" s="12"/>
      <c r="G16" s="12"/>
      <c r="H16" s="12"/>
      <c r="I16" s="12"/>
    </row>
    <row r="17" spans="1:19" s="22" customFormat="1" ht="15" customHeight="1" x14ac:dyDescent="0.2">
      <c r="A17" s="69" t="s">
        <v>11</v>
      </c>
      <c r="B17" s="14"/>
      <c r="C17" s="14"/>
      <c r="D17" s="14"/>
      <c r="E17" s="14"/>
      <c r="F17" s="12"/>
      <c r="G17" s="12"/>
      <c r="H17" s="12"/>
      <c r="I17" s="12"/>
      <c r="N17" s="21"/>
      <c r="O17" s="21"/>
      <c r="P17" s="21"/>
      <c r="Q17" s="21"/>
      <c r="R17" s="21"/>
      <c r="S17" s="21"/>
    </row>
    <row r="18" spans="1:19" s="21" customFormat="1" ht="15" customHeight="1" x14ac:dyDescent="0.2">
      <c r="A18" s="49" t="s">
        <v>37</v>
      </c>
      <c r="B18" s="14"/>
      <c r="C18" s="14"/>
      <c r="D18" s="14"/>
      <c r="E18" s="14"/>
      <c r="F18" s="12"/>
      <c r="G18" s="12"/>
      <c r="H18" s="12"/>
      <c r="I18" s="12"/>
    </row>
    <row r="19" spans="1:19" s="21" customFormat="1" ht="15" customHeight="1" x14ac:dyDescent="0.2">
      <c r="A19" s="13"/>
      <c r="B19" s="14"/>
      <c r="C19" s="14"/>
      <c r="D19" s="14"/>
      <c r="E19" s="14"/>
      <c r="F19" s="12"/>
      <c r="G19" s="12"/>
      <c r="H19" s="12"/>
      <c r="I19" s="12"/>
    </row>
    <row r="20" spans="1:19" s="21" customFormat="1" ht="15" customHeight="1" x14ac:dyDescent="0.2">
      <c r="A20" s="13"/>
      <c r="B20" s="14"/>
      <c r="C20" s="14"/>
      <c r="D20" s="14"/>
      <c r="E20" s="14"/>
      <c r="F20" s="12"/>
      <c r="G20" s="12"/>
      <c r="H20" s="12"/>
      <c r="I20" s="12"/>
    </row>
    <row r="21" spans="1:19" s="21" customFormat="1" ht="15" customHeight="1" x14ac:dyDescent="0.2">
      <c r="A21" s="13"/>
      <c r="B21" s="14"/>
      <c r="C21" s="14"/>
      <c r="D21" s="14"/>
      <c r="E21" s="14"/>
      <c r="F21" s="12"/>
      <c r="G21" s="12"/>
      <c r="H21" s="12"/>
      <c r="I21" s="12"/>
    </row>
    <row r="22" spans="1:19" s="21" customFormat="1" ht="15" customHeight="1" x14ac:dyDescent="0.2">
      <c r="A22" s="13"/>
      <c r="B22" s="14"/>
      <c r="C22" s="14"/>
      <c r="D22" s="14"/>
      <c r="E22" s="14"/>
      <c r="F22" s="12"/>
      <c r="G22" s="12"/>
      <c r="H22" s="12"/>
      <c r="I22" s="12"/>
    </row>
    <row r="23" spans="1:19" s="21" customFormat="1" ht="15" customHeight="1" x14ac:dyDescent="0.2">
      <c r="A23" s="13"/>
      <c r="B23" s="14"/>
      <c r="C23" s="14"/>
      <c r="D23" s="14"/>
      <c r="E23" s="14"/>
      <c r="F23" s="12"/>
      <c r="G23" s="12"/>
      <c r="H23" s="12"/>
      <c r="I23" s="12"/>
      <c r="N23" s="22"/>
      <c r="O23" s="22"/>
      <c r="P23" s="22"/>
      <c r="Q23" s="22"/>
      <c r="R23" s="22"/>
      <c r="S23" s="22"/>
    </row>
    <row r="24" spans="1:19" s="21" customFormat="1" ht="15" customHeight="1" x14ac:dyDescent="0.2">
      <c r="A24" s="13"/>
      <c r="B24" s="14"/>
      <c r="C24" s="14"/>
      <c r="D24" s="14"/>
      <c r="E24" s="14"/>
      <c r="F24" s="12"/>
      <c r="G24" s="12"/>
      <c r="H24" s="12"/>
      <c r="I24" s="12"/>
    </row>
    <row r="25" spans="1:19" s="22" customFormat="1" ht="15" customHeight="1" x14ac:dyDescent="0.2">
      <c r="A25" s="13"/>
      <c r="B25" s="14"/>
      <c r="C25" s="14"/>
      <c r="D25" s="14"/>
      <c r="E25" s="14"/>
      <c r="F25" s="12"/>
      <c r="G25" s="12"/>
      <c r="H25" s="12"/>
      <c r="I25" s="12"/>
      <c r="N25" s="21"/>
      <c r="O25" s="21"/>
      <c r="P25" s="21"/>
      <c r="Q25" s="21"/>
      <c r="R25" s="21"/>
      <c r="S25" s="21"/>
    </row>
    <row r="26" spans="1:19" s="21" customFormat="1" ht="15" customHeight="1" x14ac:dyDescent="0.2">
      <c r="A26" s="13"/>
      <c r="B26" s="14"/>
      <c r="C26" s="14"/>
      <c r="D26" s="14"/>
      <c r="E26" s="14"/>
      <c r="F26" s="12"/>
      <c r="G26" s="12"/>
      <c r="H26" s="12"/>
      <c r="I26" s="12"/>
    </row>
    <row r="27" spans="1:19" s="21" customFormat="1" ht="15" customHeight="1" x14ac:dyDescent="0.2">
      <c r="A27" s="13"/>
      <c r="B27" s="14"/>
      <c r="C27" s="14"/>
      <c r="D27" s="14"/>
      <c r="E27" s="14"/>
      <c r="F27" s="12"/>
      <c r="G27" s="12"/>
      <c r="H27" s="12"/>
      <c r="I27" s="12"/>
    </row>
    <row r="28" spans="1:19" s="21" customFormat="1" ht="15" customHeight="1" x14ac:dyDescent="0.2">
      <c r="A28" s="13"/>
      <c r="B28" s="14"/>
      <c r="C28" s="14"/>
      <c r="D28" s="14"/>
      <c r="E28" s="14"/>
      <c r="F28" s="12"/>
      <c r="G28" s="12"/>
      <c r="H28" s="12"/>
      <c r="I28" s="12"/>
    </row>
    <row r="29" spans="1:19" s="21" customFormat="1" ht="15" customHeight="1" x14ac:dyDescent="0.2">
      <c r="A29" s="13"/>
      <c r="B29" s="14"/>
      <c r="C29" s="14"/>
      <c r="D29" s="14"/>
      <c r="E29" s="14"/>
      <c r="F29" s="12"/>
      <c r="G29" s="12"/>
      <c r="H29" s="12"/>
      <c r="I29" s="12"/>
    </row>
    <row r="30" spans="1:19" s="21" customFormat="1" ht="15" customHeight="1" x14ac:dyDescent="0.2">
      <c r="A30" s="13"/>
      <c r="B30" s="14"/>
      <c r="C30" s="14"/>
      <c r="D30" s="14"/>
      <c r="E30" s="14"/>
      <c r="F30" s="12"/>
      <c r="G30" s="12"/>
      <c r="H30" s="12"/>
      <c r="I30" s="12"/>
    </row>
    <row r="31" spans="1:19" s="21" customFormat="1" ht="15" customHeight="1" x14ac:dyDescent="0.2">
      <c r="A31" s="13"/>
      <c r="B31" s="14"/>
      <c r="C31" s="14"/>
      <c r="D31" s="14"/>
      <c r="E31" s="14"/>
      <c r="F31" s="12"/>
      <c r="G31" s="12"/>
      <c r="H31" s="12"/>
      <c r="I31" s="12"/>
      <c r="N31" s="22"/>
      <c r="O31" s="22"/>
      <c r="P31" s="22"/>
      <c r="Q31" s="22"/>
      <c r="R31" s="22"/>
      <c r="S31" s="22"/>
    </row>
    <row r="32" spans="1:19" s="21" customFormat="1" ht="15" customHeight="1" x14ac:dyDescent="0.2">
      <c r="A32" s="13"/>
      <c r="B32" s="14"/>
      <c r="C32" s="14"/>
      <c r="D32" s="14"/>
      <c r="E32" s="14"/>
      <c r="F32" s="12"/>
      <c r="G32" s="12"/>
      <c r="H32" s="12"/>
      <c r="I32" s="12"/>
    </row>
    <row r="33" spans="1:19" s="22" customFormat="1" ht="15" customHeight="1" x14ac:dyDescent="0.2">
      <c r="A33" s="13"/>
      <c r="B33" s="14"/>
      <c r="C33" s="14"/>
      <c r="D33" s="14"/>
      <c r="E33" s="14"/>
      <c r="F33" s="12"/>
      <c r="G33" s="12"/>
      <c r="H33" s="12"/>
      <c r="I33" s="12"/>
      <c r="J33" s="21"/>
      <c r="K33" s="21"/>
      <c r="L33" s="21"/>
      <c r="M33" s="21"/>
      <c r="N33" s="21"/>
      <c r="O33" s="21"/>
      <c r="P33" s="21"/>
      <c r="Q33" s="21"/>
      <c r="R33" s="21"/>
      <c r="S33" s="21"/>
    </row>
    <row r="34" spans="1:19" s="21" customFormat="1" ht="15" customHeight="1" x14ac:dyDescent="0.2">
      <c r="A34" s="13"/>
      <c r="B34" s="14"/>
      <c r="C34" s="14"/>
      <c r="D34" s="14"/>
      <c r="E34" s="14"/>
      <c r="F34" s="12"/>
      <c r="G34" s="12"/>
      <c r="H34" s="12"/>
      <c r="I34" s="12"/>
    </row>
    <row r="35" spans="1:19" s="21" customFormat="1" ht="15" customHeight="1" x14ac:dyDescent="0.2">
      <c r="A35" s="13"/>
      <c r="B35" s="14"/>
      <c r="C35" s="14"/>
      <c r="D35" s="14"/>
      <c r="E35" s="14"/>
      <c r="F35" s="12"/>
      <c r="G35" s="12"/>
      <c r="H35" s="12"/>
      <c r="I35" s="12"/>
    </row>
    <row r="36" spans="1:19" s="21" customFormat="1" ht="15" customHeight="1" x14ac:dyDescent="0.2">
      <c r="A36" s="13"/>
      <c r="B36" s="14"/>
      <c r="C36" s="14"/>
      <c r="D36" s="14"/>
      <c r="E36" s="14"/>
      <c r="F36" s="12"/>
      <c r="G36" s="12"/>
      <c r="H36" s="12"/>
      <c r="I36" s="12"/>
    </row>
    <row r="37" spans="1:19" s="21" customFormat="1" ht="15" customHeight="1" x14ac:dyDescent="0.2">
      <c r="A37" s="13"/>
      <c r="B37" s="14"/>
      <c r="C37" s="14"/>
      <c r="D37" s="14"/>
      <c r="E37" s="14"/>
      <c r="F37" s="12"/>
      <c r="G37" s="12"/>
      <c r="H37" s="12"/>
      <c r="I37" s="12"/>
    </row>
    <row r="38" spans="1:19" s="21" customFormat="1" ht="15" customHeight="1" x14ac:dyDescent="0.2">
      <c r="A38" s="13"/>
      <c r="B38" s="14"/>
      <c r="C38" s="14"/>
      <c r="D38" s="14"/>
      <c r="E38" s="14"/>
      <c r="F38" s="12"/>
      <c r="G38" s="12"/>
      <c r="H38" s="12"/>
      <c r="I38" s="12"/>
    </row>
    <row r="39" spans="1:19" s="21" customFormat="1" ht="15" customHeight="1" x14ac:dyDescent="0.2">
      <c r="A39" s="13"/>
      <c r="B39" s="14"/>
      <c r="C39" s="14"/>
      <c r="D39" s="14"/>
      <c r="E39" s="14"/>
      <c r="F39" s="12"/>
      <c r="G39" s="12"/>
      <c r="H39" s="12"/>
      <c r="I39" s="12"/>
    </row>
    <row r="40" spans="1:19" s="21" customFormat="1" ht="15" customHeight="1" x14ac:dyDescent="0.2">
      <c r="A40" s="13"/>
      <c r="B40" s="14"/>
      <c r="C40" s="14"/>
      <c r="D40" s="14"/>
      <c r="E40" s="14"/>
      <c r="F40" s="12"/>
      <c r="G40" s="12"/>
      <c r="H40" s="12"/>
      <c r="I40" s="12"/>
    </row>
    <row r="41" spans="1:19" s="21" customFormat="1" ht="15" customHeight="1" x14ac:dyDescent="0.2">
      <c r="A41" s="13"/>
      <c r="B41" s="14"/>
      <c r="C41" s="14"/>
      <c r="D41" s="14"/>
      <c r="E41" s="14"/>
      <c r="F41" s="12"/>
      <c r="G41" s="12"/>
      <c r="H41" s="12"/>
      <c r="I41" s="12"/>
      <c r="J41" s="22"/>
      <c r="K41" s="22"/>
      <c r="L41" s="22"/>
      <c r="M41" s="22"/>
    </row>
    <row r="42" spans="1:19" s="21" customFormat="1" ht="15" customHeight="1" x14ac:dyDescent="0.2">
      <c r="A42" s="13"/>
      <c r="B42" s="14"/>
      <c r="C42" s="14"/>
      <c r="D42" s="14"/>
      <c r="E42" s="14"/>
      <c r="F42" s="12"/>
      <c r="G42" s="12"/>
      <c r="H42" s="12"/>
      <c r="I42" s="12"/>
    </row>
    <row r="43" spans="1:19" s="21" customFormat="1" ht="15" customHeight="1" x14ac:dyDescent="0.2">
      <c r="A43" s="13"/>
      <c r="B43" s="14"/>
      <c r="C43" s="14"/>
      <c r="D43" s="14"/>
      <c r="E43" s="14"/>
      <c r="F43" s="12"/>
      <c r="G43" s="12"/>
      <c r="H43" s="12"/>
      <c r="I43" s="12"/>
    </row>
    <row r="44" spans="1:19" s="21" customFormat="1" ht="15" customHeight="1" x14ac:dyDescent="0.2">
      <c r="A44" s="13"/>
      <c r="B44" s="14"/>
      <c r="C44" s="14"/>
      <c r="D44" s="14"/>
      <c r="E44" s="14"/>
      <c r="F44" s="12"/>
      <c r="G44" s="12"/>
      <c r="H44" s="12"/>
      <c r="I44" s="12"/>
    </row>
    <row r="45" spans="1:19" s="21" customFormat="1" ht="15" customHeight="1" x14ac:dyDescent="0.2">
      <c r="A45" s="13"/>
      <c r="B45" s="14"/>
      <c r="C45" s="14"/>
      <c r="D45" s="14"/>
      <c r="E45" s="14"/>
      <c r="F45" s="12"/>
      <c r="G45" s="12"/>
      <c r="H45" s="12"/>
      <c r="I45" s="12"/>
    </row>
    <row r="46" spans="1:19" s="21" customFormat="1" ht="15" customHeight="1" x14ac:dyDescent="0.2">
      <c r="A46" s="13"/>
      <c r="B46" s="14"/>
      <c r="C46" s="14"/>
      <c r="D46" s="14"/>
      <c r="E46" s="14"/>
      <c r="F46" s="12"/>
      <c r="G46" s="12"/>
      <c r="H46" s="12"/>
      <c r="I46" s="12"/>
    </row>
    <row r="47" spans="1:19" s="21" customFormat="1" ht="15" customHeight="1" x14ac:dyDescent="0.2">
      <c r="A47" s="13"/>
      <c r="B47" s="14"/>
      <c r="C47" s="14"/>
      <c r="D47" s="14"/>
      <c r="E47" s="14"/>
      <c r="F47" s="12"/>
      <c r="G47" s="12"/>
      <c r="H47" s="12"/>
      <c r="I47" s="12"/>
      <c r="N47" s="22"/>
      <c r="O47" s="22"/>
      <c r="P47" s="22"/>
      <c r="Q47" s="22"/>
      <c r="R47" s="22"/>
      <c r="S47" s="22"/>
    </row>
    <row r="48" spans="1:19" s="21" customFormat="1" ht="15" customHeight="1" x14ac:dyDescent="0.2">
      <c r="A48" s="13"/>
      <c r="B48" s="14"/>
      <c r="C48" s="14"/>
      <c r="D48" s="14"/>
      <c r="E48" s="14"/>
      <c r="F48" s="12"/>
      <c r="G48" s="12"/>
      <c r="H48" s="12"/>
      <c r="I48" s="12"/>
      <c r="J48" s="12"/>
      <c r="K48" s="12"/>
      <c r="L48" s="12"/>
      <c r="M48" s="12"/>
    </row>
    <row r="49" spans="1:19" s="22" customFormat="1" ht="15" customHeight="1" x14ac:dyDescent="0.2">
      <c r="A49" s="13"/>
      <c r="B49" s="14"/>
      <c r="C49" s="14"/>
      <c r="D49" s="14"/>
      <c r="E49" s="14"/>
      <c r="F49" s="12"/>
      <c r="G49" s="12"/>
      <c r="H49" s="12"/>
      <c r="I49" s="12"/>
      <c r="J49" s="12"/>
      <c r="K49" s="12"/>
      <c r="L49" s="12"/>
      <c r="M49" s="12"/>
      <c r="N49" s="21"/>
      <c r="O49" s="21"/>
      <c r="P49" s="21"/>
      <c r="Q49" s="21"/>
      <c r="R49" s="21"/>
      <c r="S49" s="21"/>
    </row>
    <row r="50" spans="1:19" s="21" customFormat="1" ht="15" customHeight="1" x14ac:dyDescent="0.2">
      <c r="A50" s="13"/>
      <c r="B50" s="14"/>
      <c r="C50" s="14"/>
      <c r="D50" s="14"/>
      <c r="E50" s="14"/>
      <c r="F50" s="12"/>
      <c r="G50" s="12"/>
      <c r="H50" s="12"/>
      <c r="I50" s="12"/>
      <c r="J50" s="12"/>
      <c r="K50" s="12"/>
      <c r="L50" s="12"/>
      <c r="M50" s="12"/>
    </row>
    <row r="51" spans="1:19" s="21" customFormat="1" ht="15" customHeight="1" x14ac:dyDescent="0.2">
      <c r="A51" s="13"/>
      <c r="B51" s="14"/>
      <c r="C51" s="14"/>
      <c r="D51" s="14"/>
      <c r="E51" s="14"/>
      <c r="F51" s="12"/>
      <c r="G51" s="12"/>
      <c r="H51" s="12"/>
      <c r="I51" s="12"/>
      <c r="J51" s="12"/>
      <c r="K51" s="12"/>
      <c r="L51" s="12"/>
      <c r="M51" s="12"/>
    </row>
    <row r="52" spans="1:19" s="21" customFormat="1" ht="15" customHeight="1" x14ac:dyDescent="0.2">
      <c r="A52" s="13"/>
      <c r="B52" s="14"/>
      <c r="C52" s="14"/>
      <c r="D52" s="14"/>
      <c r="E52" s="14"/>
      <c r="F52" s="12"/>
      <c r="G52" s="12"/>
      <c r="H52" s="12"/>
      <c r="I52" s="12"/>
      <c r="J52" s="12"/>
      <c r="K52" s="12"/>
      <c r="L52" s="12"/>
      <c r="M52" s="12"/>
    </row>
    <row r="53" spans="1:19" s="21" customFormat="1" ht="15" customHeight="1" x14ac:dyDescent="0.2">
      <c r="A53" s="13"/>
      <c r="B53" s="14"/>
      <c r="C53" s="14"/>
      <c r="D53" s="14"/>
      <c r="E53" s="14"/>
      <c r="F53" s="12"/>
      <c r="G53" s="12"/>
      <c r="H53" s="12"/>
      <c r="I53" s="12"/>
      <c r="J53" s="12"/>
      <c r="K53" s="12"/>
      <c r="L53" s="12"/>
      <c r="M53" s="12"/>
    </row>
    <row r="54" spans="1:19" s="21" customFormat="1" ht="15" customHeight="1" x14ac:dyDescent="0.2">
      <c r="A54" s="13"/>
      <c r="B54" s="14"/>
      <c r="C54" s="14"/>
      <c r="D54" s="14"/>
      <c r="E54" s="14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</row>
    <row r="55" spans="1:19" s="21" customFormat="1" ht="15" customHeight="1" x14ac:dyDescent="0.2">
      <c r="A55" s="13"/>
      <c r="B55" s="14"/>
      <c r="C55" s="14"/>
      <c r="D55" s="14"/>
      <c r="E55" s="14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</row>
    <row r="56" spans="1:19" hidden="1" x14ac:dyDescent="0.2"/>
    <row r="57" spans="1:19" hidden="1" x14ac:dyDescent="0.2"/>
    <row r="58" spans="1:19" hidden="1" x14ac:dyDescent="0.2"/>
    <row r="59" spans="1:19" hidden="1" x14ac:dyDescent="0.2"/>
    <row r="60" spans="1:19" hidden="1" x14ac:dyDescent="0.2"/>
    <row r="61" spans="1:19" hidden="1" x14ac:dyDescent="0.2"/>
    <row r="62" spans="1:19" hidden="1" x14ac:dyDescent="0.2"/>
    <row r="63" spans="1:19" hidden="1" x14ac:dyDescent="0.2"/>
    <row r="64" spans="1:1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x14ac:dyDescent="0.2"/>
    <row r="304" hidden="1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</sheetData>
  <printOptions horizontalCentered="1" verticalCentered="1"/>
  <pageMargins left="0.15748031496062992" right="0.19685039370078741" top="0" bottom="0" header="0.31496062992125984" footer="0.31496062992125984"/>
  <pageSetup paperSize="9" scale="66" orientation="landscape" r:id="rId1"/>
  <headerFooter alignWithMargins="0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5"/>
  <sheetViews>
    <sheetView showGridLines="0" zoomScaleNormal="100" zoomScaleSheetLayoutView="100" workbookViewId="0">
      <selection activeCell="F7" sqref="F7:G10"/>
    </sheetView>
  </sheetViews>
  <sheetFormatPr baseColWidth="10" defaultRowHeight="12.75" zeroHeight="1" x14ac:dyDescent="0.2"/>
  <cols>
    <col min="1" max="1" width="14.85546875" style="13" customWidth="1"/>
    <col min="2" max="5" width="10.7109375" style="14" customWidth="1"/>
    <col min="6" max="11" width="10.7109375" style="12" customWidth="1"/>
    <col min="12" max="16384" width="11.42578125" style="12"/>
  </cols>
  <sheetData>
    <row r="1" spans="1:11" ht="17.25" thickBot="1" x14ac:dyDescent="0.25">
      <c r="A1" s="37" t="str">
        <f>'7.01 Notice'!A9</f>
        <v>7.01 La réussite au diplôme national du brevet</v>
      </c>
      <c r="B1" s="37"/>
      <c r="C1" s="37"/>
      <c r="D1" s="37"/>
      <c r="E1" s="37"/>
    </row>
    <row r="2" spans="1:11" ht="13.5" thickTop="1" x14ac:dyDescent="0.2"/>
    <row r="3" spans="1:11" s="15" customFormat="1" ht="15.75" customHeight="1" x14ac:dyDescent="0.2">
      <c r="A3" s="36" t="str">
        <f>'7.01 Notice'!A17</f>
        <v>[2] Réussite au diplôme national du brevet selon le genre, session 2025</v>
      </c>
      <c r="K3" s="21"/>
    </row>
    <row r="4" spans="1:11" x14ac:dyDescent="0.2"/>
    <row r="5" spans="1:11" x14ac:dyDescent="0.2"/>
    <row r="6" spans="1:11" s="21" customFormat="1" ht="45" x14ac:dyDescent="0.2">
      <c r="A6" s="20" t="s">
        <v>81</v>
      </c>
      <c r="B6" s="20" t="s">
        <v>57</v>
      </c>
      <c r="C6" s="20" t="s">
        <v>26</v>
      </c>
      <c r="D6" s="20" t="s">
        <v>27</v>
      </c>
      <c r="E6" s="20" t="s">
        <v>28</v>
      </c>
      <c r="F6" s="20" t="s">
        <v>30</v>
      </c>
      <c r="G6" s="20" t="s">
        <v>31</v>
      </c>
      <c r="H6" s="44" t="s">
        <v>32</v>
      </c>
      <c r="I6" s="44" t="s">
        <v>34</v>
      </c>
      <c r="J6" s="44" t="s">
        <v>35</v>
      </c>
      <c r="K6" s="44" t="s">
        <v>36</v>
      </c>
    </row>
    <row r="7" spans="1:11" s="21" customFormat="1" ht="12" customHeight="1" x14ac:dyDescent="0.2">
      <c r="A7" s="26" t="s">
        <v>22</v>
      </c>
      <c r="B7" s="26" t="s">
        <v>58</v>
      </c>
      <c r="C7" s="23">
        <v>760</v>
      </c>
      <c r="D7" s="23">
        <v>706</v>
      </c>
      <c r="E7" s="28">
        <f>RSCTabX38[[#This Row],[Série générale - Admis]]/RSCTabX38[[#This Row],[Série générale - Présents]]</f>
        <v>0.92894736842105263</v>
      </c>
      <c r="F7" s="23">
        <v>32</v>
      </c>
      <c r="G7" s="46">
        <v>29</v>
      </c>
      <c r="H7" s="48">
        <f>RSCTabX38[[#This Row],[Série professionnelle - Admis]]/RSCTabX38[[#This Row],[Série professionnelle -Présents]]</f>
        <v>0.90625</v>
      </c>
      <c r="I7" s="47">
        <f>RSCTabX38[[#This Row],[Série professionnelle -Présents]]+RSCTabX38[[#This Row],[Série générale - Présents]]</f>
        <v>792</v>
      </c>
      <c r="J7" s="47">
        <f>RSCTabX38[[#This Row],[Série professionnelle - Admis]]+RSCTabX38[[#This Row],[Série générale - Admis]]</f>
        <v>735</v>
      </c>
      <c r="K7" s="48">
        <f>RSCTabX38[[#This Row],[Ensemble des séries - Admis]]/RSCTabX38[[#This Row],[Ensemble des séries - Présents]]</f>
        <v>0.92803030303030298</v>
      </c>
    </row>
    <row r="8" spans="1:11" s="21" customFormat="1" ht="12" customHeight="1" x14ac:dyDescent="0.2">
      <c r="A8" s="26"/>
      <c r="B8" s="26" t="s">
        <v>59</v>
      </c>
      <c r="C8" s="23">
        <v>703</v>
      </c>
      <c r="D8" s="23">
        <v>634</v>
      </c>
      <c r="E8" s="28">
        <f>RSCTabX38[[#This Row],[Série générale - Admis]]/RSCTabX38[[#This Row],[Série générale - Présents]]</f>
        <v>0.9018492176386913</v>
      </c>
      <c r="F8" s="23">
        <v>79</v>
      </c>
      <c r="G8" s="46">
        <v>69</v>
      </c>
      <c r="H8" s="48">
        <f>RSCTabX38[[#This Row],[Série professionnelle - Admis]]/RSCTabX38[[#This Row],[Série professionnelle -Présents]]</f>
        <v>0.87341772151898733</v>
      </c>
      <c r="I8" s="47">
        <f>RSCTabX38[[#This Row],[Série professionnelle -Présents]]+RSCTabX38[[#This Row],[Série générale - Présents]]</f>
        <v>782</v>
      </c>
      <c r="J8" s="47">
        <f>RSCTabX38[[#This Row],[Série professionnelle - Admis]]+RSCTabX38[[#This Row],[Série générale - Admis]]</f>
        <v>703</v>
      </c>
      <c r="K8" s="48">
        <f>RSCTabX38[[#This Row],[Ensemble des séries - Admis]]/RSCTabX38[[#This Row],[Ensemble des séries - Présents]]</f>
        <v>0.89897698209718668</v>
      </c>
    </row>
    <row r="9" spans="1:11" s="21" customFormat="1" ht="12" customHeight="1" x14ac:dyDescent="0.2">
      <c r="A9" s="26" t="s">
        <v>23</v>
      </c>
      <c r="B9" s="26" t="s">
        <v>58</v>
      </c>
      <c r="C9" s="23">
        <v>793</v>
      </c>
      <c r="D9" s="23">
        <v>756</v>
      </c>
      <c r="E9" s="28">
        <f>RSCTabX38[[#This Row],[Série générale - Admis]]/RSCTabX38[[#This Row],[Série générale - Présents]]</f>
        <v>0.95334174022698615</v>
      </c>
      <c r="F9" s="23">
        <v>35</v>
      </c>
      <c r="G9" s="46">
        <v>27</v>
      </c>
      <c r="H9" s="48">
        <f>RSCTabX38[[#This Row],[Série professionnelle - Admis]]/RSCTabX38[[#This Row],[Série professionnelle -Présents]]</f>
        <v>0.77142857142857146</v>
      </c>
      <c r="I9" s="47">
        <f>RSCTabX38[[#This Row],[Série professionnelle -Présents]]+RSCTabX38[[#This Row],[Série générale - Présents]]</f>
        <v>828</v>
      </c>
      <c r="J9" s="47">
        <f>RSCTabX38[[#This Row],[Série professionnelle - Admis]]+RSCTabX38[[#This Row],[Série générale - Admis]]</f>
        <v>783</v>
      </c>
      <c r="K9" s="48">
        <f>RSCTabX38[[#This Row],[Ensemble des séries - Admis]]/RSCTabX38[[#This Row],[Ensemble des séries - Présents]]</f>
        <v>0.94565217391304346</v>
      </c>
    </row>
    <row r="10" spans="1:11" s="21" customFormat="1" ht="12" customHeight="1" x14ac:dyDescent="0.2">
      <c r="A10" s="43"/>
      <c r="B10" s="26" t="s">
        <v>59</v>
      </c>
      <c r="C10" s="23">
        <v>788</v>
      </c>
      <c r="D10" s="23">
        <v>690</v>
      </c>
      <c r="E10" s="28">
        <f>RSCTabX38[[#This Row],[Série générale - Admis]]/RSCTabX38[[#This Row],[Série générale - Présents]]</f>
        <v>0.87563451776649748</v>
      </c>
      <c r="F10" s="23">
        <v>77</v>
      </c>
      <c r="G10" s="46">
        <v>66</v>
      </c>
      <c r="H10" s="48">
        <f>RSCTabX38[[#This Row],[Série professionnelle - Admis]]/RSCTabX38[[#This Row],[Série professionnelle -Présents]]</f>
        <v>0.8571428571428571</v>
      </c>
      <c r="I10" s="47">
        <f>RSCTabX38[[#This Row],[Série professionnelle -Présents]]+RSCTabX38[[#This Row],[Série générale - Présents]]</f>
        <v>865</v>
      </c>
      <c r="J10" s="47">
        <f>RSCTabX38[[#This Row],[Série professionnelle - Admis]]+RSCTabX38[[#This Row],[Série générale - Admis]]</f>
        <v>756</v>
      </c>
      <c r="K10" s="48">
        <f>RSCTabX38[[#This Row],[Ensemble des séries - Admis]]/RSCTabX38[[#This Row],[Ensemble des séries - Présents]]</f>
        <v>0.87398843930635839</v>
      </c>
    </row>
    <row r="11" spans="1:11" s="21" customFormat="1" ht="12" customHeight="1" x14ac:dyDescent="0.2">
      <c r="A11" s="24" t="s">
        <v>24</v>
      </c>
      <c r="B11" s="24" t="s">
        <v>58</v>
      </c>
      <c r="C11" s="25">
        <f>C7+C9</f>
        <v>1553</v>
      </c>
      <c r="D11" s="25">
        <f>D7+D9</f>
        <v>1462</v>
      </c>
      <c r="E11" s="29">
        <f>RSCTabX38[[#Totals],[Série générale - Admis]]/RSCTabX38[[#Totals],[Série générale - Présents]]</f>
        <v>0.94140373470701866</v>
      </c>
      <c r="F11" s="25">
        <f>F7+F9</f>
        <v>67</v>
      </c>
      <c r="G11" s="25">
        <f>G7+G9</f>
        <v>56</v>
      </c>
      <c r="H11" s="50">
        <f>RSCTabX38[[#Totals],[Série professionnelle - Admis]]/RSCTabX38[[#Totals],[Série professionnelle -Présents]]</f>
        <v>0.83582089552238803</v>
      </c>
      <c r="I11" s="51">
        <f>I7+I9</f>
        <v>1620</v>
      </c>
      <c r="J11" s="51">
        <f>J7+J9</f>
        <v>1518</v>
      </c>
      <c r="K11" s="50">
        <f>RSCTabX38[[#Totals],[Ensemble des séries - Admis]]/RSCTabX38[[#Totals],[Ensemble des séries - Présents]]</f>
        <v>0.937037037037037</v>
      </c>
    </row>
    <row r="12" spans="1:11" s="58" customFormat="1" ht="12" customHeight="1" x14ac:dyDescent="0.2">
      <c r="A12" s="53"/>
      <c r="B12" s="53" t="s">
        <v>59</v>
      </c>
      <c r="C12" s="54">
        <f>C8+C10</f>
        <v>1491</v>
      </c>
      <c r="D12" s="54">
        <f>D8+D10</f>
        <v>1324</v>
      </c>
      <c r="E12" s="55">
        <f>D12/C12</f>
        <v>0.88799463447350768</v>
      </c>
      <c r="F12" s="54">
        <f>F8+F10</f>
        <v>156</v>
      </c>
      <c r="G12" s="54">
        <f>G8+G10</f>
        <v>135</v>
      </c>
      <c r="H12" s="56">
        <f>G12/F12</f>
        <v>0.86538461538461542</v>
      </c>
      <c r="I12" s="57">
        <f>I8+I10</f>
        <v>1647</v>
      </c>
      <c r="J12" s="57">
        <f>J8+J10</f>
        <v>1459</v>
      </c>
      <c r="K12" s="56">
        <f>J12/I12</f>
        <v>0.88585306618093507</v>
      </c>
    </row>
    <row r="13" spans="1:11" s="21" customFormat="1" ht="15" customHeight="1" x14ac:dyDescent="0.2">
      <c r="A13" s="24"/>
      <c r="B13" s="24"/>
      <c r="C13" s="25"/>
      <c r="D13" s="25"/>
      <c r="E13" s="25"/>
      <c r="F13" s="25"/>
      <c r="G13" s="25"/>
      <c r="H13" s="25"/>
      <c r="I13" s="25"/>
      <c r="J13" s="25"/>
      <c r="K13" s="25"/>
    </row>
    <row r="14" spans="1:11" s="21" customFormat="1" ht="15" customHeight="1" x14ac:dyDescent="0.2">
      <c r="A14" s="22" t="s">
        <v>56</v>
      </c>
      <c r="B14" s="14"/>
      <c r="C14" s="14"/>
      <c r="D14" s="14"/>
      <c r="E14" s="14"/>
      <c r="F14" s="12"/>
      <c r="G14" s="12"/>
      <c r="H14" s="12"/>
      <c r="I14" s="12"/>
    </row>
    <row r="15" spans="1:11" s="21" customFormat="1" ht="15" customHeight="1" x14ac:dyDescent="0.2">
      <c r="A15" s="19" t="s">
        <v>11</v>
      </c>
      <c r="B15" s="14"/>
      <c r="C15" s="14"/>
      <c r="D15" s="14"/>
      <c r="E15" s="14"/>
      <c r="F15" s="12"/>
      <c r="G15" s="12"/>
      <c r="H15" s="12"/>
      <c r="I15" s="12"/>
    </row>
    <row r="16" spans="1:11" s="21" customFormat="1" ht="15" customHeight="1" x14ac:dyDescent="0.2">
      <c r="A16" s="49" t="s">
        <v>37</v>
      </c>
      <c r="B16" s="14"/>
      <c r="C16" s="14"/>
      <c r="D16" s="14"/>
      <c r="E16" s="14"/>
      <c r="F16" s="12"/>
      <c r="G16" s="12"/>
      <c r="H16" s="12"/>
      <c r="I16" s="12"/>
    </row>
    <row r="17" spans="1:13" s="21" customFormat="1" ht="15" customHeight="1" x14ac:dyDescent="0.2">
      <c r="A17" s="13"/>
      <c r="B17" s="14"/>
      <c r="C17" s="14"/>
      <c r="D17" s="14"/>
      <c r="E17" s="14"/>
      <c r="F17" s="12"/>
      <c r="G17" s="12"/>
      <c r="H17" s="12"/>
      <c r="I17" s="12"/>
    </row>
    <row r="18" spans="1:13" s="21" customFormat="1" ht="15" customHeight="1" x14ac:dyDescent="0.2">
      <c r="A18" s="13"/>
      <c r="B18" s="14"/>
      <c r="C18" s="14"/>
      <c r="D18" s="14"/>
      <c r="E18" s="14"/>
      <c r="F18" s="12"/>
      <c r="G18" s="12"/>
      <c r="H18" s="12"/>
      <c r="I18" s="12"/>
    </row>
    <row r="19" spans="1:13" s="22" customFormat="1" ht="15" customHeight="1" x14ac:dyDescent="0.2">
      <c r="A19" s="13"/>
      <c r="B19" s="14"/>
      <c r="C19" s="14"/>
      <c r="D19" s="14"/>
      <c r="E19" s="14"/>
      <c r="F19" s="12"/>
      <c r="G19" s="12"/>
      <c r="H19" s="12"/>
      <c r="I19" s="12"/>
      <c r="J19" s="21"/>
      <c r="K19" s="21"/>
      <c r="L19" s="21"/>
      <c r="M19" s="21"/>
    </row>
    <row r="20" spans="1:13" s="21" customFormat="1" ht="15" customHeight="1" x14ac:dyDescent="0.2">
      <c r="A20" s="13"/>
      <c r="B20" s="14"/>
      <c r="C20" s="14"/>
      <c r="D20" s="14"/>
      <c r="E20" s="14"/>
      <c r="F20" s="12"/>
      <c r="G20" s="12"/>
      <c r="H20" s="12"/>
      <c r="I20" s="12"/>
    </row>
    <row r="21" spans="1:13" s="21" customFormat="1" ht="15" customHeight="1" x14ac:dyDescent="0.2">
      <c r="A21" s="13"/>
      <c r="B21" s="14"/>
      <c r="C21" s="14"/>
      <c r="D21" s="14"/>
      <c r="E21" s="14"/>
      <c r="F21" s="12"/>
      <c r="G21" s="12"/>
      <c r="H21" s="12"/>
      <c r="I21" s="12"/>
      <c r="J21" s="22"/>
      <c r="K21" s="22"/>
      <c r="L21" s="22"/>
      <c r="M21" s="22"/>
    </row>
    <row r="22" spans="1:13" s="21" customFormat="1" ht="15" customHeight="1" x14ac:dyDescent="0.2">
      <c r="A22" s="13"/>
      <c r="B22" s="14"/>
      <c r="C22" s="14"/>
      <c r="D22" s="14"/>
      <c r="E22" s="14"/>
      <c r="F22" s="12"/>
      <c r="G22" s="12"/>
      <c r="H22" s="12"/>
      <c r="I22" s="12"/>
    </row>
    <row r="23" spans="1:13" s="21" customFormat="1" ht="15" customHeight="1" x14ac:dyDescent="0.2">
      <c r="A23" s="13"/>
      <c r="B23" s="14"/>
      <c r="C23" s="14"/>
      <c r="D23" s="14"/>
      <c r="E23" s="14"/>
      <c r="F23" s="12"/>
      <c r="G23" s="12"/>
      <c r="H23" s="12"/>
      <c r="I23" s="12"/>
    </row>
    <row r="24" spans="1:13" s="21" customFormat="1" ht="15" customHeight="1" x14ac:dyDescent="0.2">
      <c r="A24" s="13"/>
      <c r="B24" s="14"/>
      <c r="C24" s="14"/>
      <c r="D24" s="14"/>
      <c r="E24" s="14"/>
      <c r="F24" s="12"/>
      <c r="G24" s="12"/>
      <c r="H24" s="12"/>
      <c r="I24" s="12"/>
    </row>
    <row r="25" spans="1:13" s="21" customFormat="1" ht="15" customHeight="1" x14ac:dyDescent="0.2">
      <c r="A25" s="13"/>
      <c r="B25" s="14"/>
      <c r="C25" s="14"/>
      <c r="D25" s="14"/>
      <c r="E25" s="14"/>
      <c r="F25" s="12"/>
      <c r="G25" s="12"/>
      <c r="H25" s="12"/>
      <c r="I25" s="12"/>
    </row>
    <row r="26" spans="1:13" s="21" customFormat="1" ht="15" customHeight="1" x14ac:dyDescent="0.2">
      <c r="A26" s="13"/>
      <c r="B26" s="14"/>
      <c r="C26" s="14"/>
      <c r="D26" s="14"/>
      <c r="E26" s="14"/>
      <c r="F26" s="12"/>
      <c r="G26" s="12"/>
      <c r="H26" s="12"/>
      <c r="I26" s="12"/>
    </row>
    <row r="27" spans="1:13" s="22" customFormat="1" ht="15" customHeight="1" x14ac:dyDescent="0.2">
      <c r="A27" s="13"/>
      <c r="B27" s="14"/>
      <c r="C27" s="14"/>
      <c r="D27" s="14"/>
      <c r="E27" s="14"/>
      <c r="F27" s="12"/>
      <c r="G27" s="12"/>
      <c r="H27" s="12"/>
      <c r="I27" s="12"/>
      <c r="J27" s="21"/>
      <c r="K27" s="21"/>
      <c r="L27" s="21"/>
      <c r="M27" s="21"/>
    </row>
    <row r="28" spans="1:13" s="21" customFormat="1" ht="15" customHeight="1" x14ac:dyDescent="0.2">
      <c r="A28" s="13"/>
      <c r="B28" s="14"/>
      <c r="C28" s="14"/>
      <c r="D28" s="14"/>
      <c r="E28" s="14"/>
      <c r="F28" s="12"/>
      <c r="G28" s="12"/>
      <c r="H28" s="12"/>
      <c r="I28" s="12"/>
    </row>
    <row r="29" spans="1:13" s="21" customFormat="1" ht="15" customHeight="1" x14ac:dyDescent="0.2">
      <c r="A29" s="13"/>
      <c r="B29" s="14"/>
      <c r="C29" s="14"/>
      <c r="D29" s="14"/>
      <c r="E29" s="14"/>
      <c r="F29" s="12"/>
      <c r="G29" s="12"/>
      <c r="H29" s="12"/>
      <c r="I29" s="12"/>
      <c r="J29" s="22"/>
      <c r="K29" s="22"/>
      <c r="L29" s="22"/>
      <c r="M29" s="22"/>
    </row>
    <row r="30" spans="1:13" s="21" customFormat="1" ht="15" customHeight="1" x14ac:dyDescent="0.2">
      <c r="A30" s="13"/>
      <c r="B30" s="14"/>
      <c r="C30" s="14"/>
      <c r="D30" s="14"/>
      <c r="E30" s="14"/>
      <c r="F30" s="12"/>
      <c r="G30" s="12"/>
      <c r="H30" s="12"/>
      <c r="I30" s="12"/>
    </row>
    <row r="31" spans="1:13" s="21" customFormat="1" ht="15" customHeight="1" x14ac:dyDescent="0.2">
      <c r="A31" s="13"/>
      <c r="B31" s="14"/>
      <c r="C31" s="14"/>
      <c r="D31" s="14"/>
      <c r="E31" s="14"/>
      <c r="F31" s="12"/>
      <c r="G31" s="12"/>
      <c r="H31" s="12"/>
      <c r="I31" s="12"/>
    </row>
    <row r="32" spans="1:13" s="21" customFormat="1" ht="15" customHeight="1" x14ac:dyDescent="0.2">
      <c r="A32" s="13"/>
      <c r="B32" s="14"/>
      <c r="C32" s="14"/>
      <c r="D32" s="14"/>
      <c r="E32" s="14"/>
      <c r="F32" s="12"/>
      <c r="G32" s="12"/>
      <c r="H32" s="12"/>
      <c r="I32" s="12"/>
    </row>
    <row r="33" spans="1:13" s="21" customFormat="1" ht="15" customHeight="1" x14ac:dyDescent="0.2">
      <c r="A33" s="13"/>
      <c r="B33" s="14"/>
      <c r="C33" s="14"/>
      <c r="D33" s="14"/>
      <c r="E33" s="14"/>
      <c r="F33" s="12"/>
      <c r="G33" s="12"/>
      <c r="H33" s="12"/>
      <c r="I33" s="12"/>
    </row>
    <row r="34" spans="1:13" s="21" customFormat="1" ht="15" customHeight="1" x14ac:dyDescent="0.2">
      <c r="A34" s="13"/>
      <c r="B34" s="14"/>
      <c r="C34" s="14"/>
      <c r="D34" s="14"/>
      <c r="E34" s="14"/>
      <c r="F34" s="12"/>
      <c r="G34" s="12"/>
      <c r="H34" s="12"/>
      <c r="I34" s="12"/>
    </row>
    <row r="35" spans="1:13" s="22" customFormat="1" ht="15" customHeight="1" x14ac:dyDescent="0.2">
      <c r="A35" s="13"/>
      <c r="B35" s="14"/>
      <c r="C35" s="14"/>
      <c r="D35" s="14"/>
      <c r="E35" s="14"/>
      <c r="F35" s="12"/>
      <c r="G35" s="12"/>
      <c r="H35" s="12"/>
      <c r="I35" s="12"/>
      <c r="J35" s="21"/>
      <c r="K35" s="21"/>
      <c r="L35" s="21"/>
      <c r="M35" s="21"/>
    </row>
    <row r="36" spans="1:13" s="21" customFormat="1" ht="15" customHeight="1" x14ac:dyDescent="0.2">
      <c r="A36" s="13"/>
      <c r="B36" s="14"/>
      <c r="C36" s="14"/>
      <c r="D36" s="14"/>
      <c r="E36" s="14"/>
      <c r="F36" s="12"/>
      <c r="G36" s="12"/>
      <c r="H36" s="12"/>
      <c r="I36" s="12"/>
    </row>
    <row r="37" spans="1:13" s="21" customFormat="1" ht="15" customHeight="1" x14ac:dyDescent="0.2">
      <c r="A37" s="13"/>
      <c r="B37" s="14"/>
      <c r="C37" s="14"/>
      <c r="D37" s="14"/>
      <c r="E37" s="14"/>
      <c r="F37" s="12"/>
      <c r="G37" s="12"/>
      <c r="H37" s="12"/>
      <c r="I37" s="12"/>
    </row>
    <row r="38" spans="1:13" s="21" customFormat="1" ht="15" customHeight="1" x14ac:dyDescent="0.2">
      <c r="A38" s="13"/>
      <c r="B38" s="14"/>
      <c r="C38" s="14"/>
      <c r="D38" s="14"/>
      <c r="E38" s="14"/>
      <c r="F38" s="12"/>
      <c r="G38" s="12"/>
      <c r="H38" s="12"/>
      <c r="I38" s="12"/>
    </row>
    <row r="39" spans="1:13" s="21" customFormat="1" ht="15" customHeight="1" x14ac:dyDescent="0.2">
      <c r="A39" s="13"/>
      <c r="B39" s="14"/>
      <c r="C39" s="14"/>
      <c r="D39" s="14"/>
      <c r="E39" s="14"/>
      <c r="F39" s="12"/>
      <c r="G39" s="12"/>
      <c r="H39" s="12"/>
      <c r="I39" s="12"/>
    </row>
    <row r="40" spans="1:13" s="21" customFormat="1" ht="15" customHeight="1" x14ac:dyDescent="0.2">
      <c r="A40" s="13"/>
      <c r="B40" s="14"/>
      <c r="C40" s="14"/>
      <c r="D40" s="14"/>
      <c r="E40" s="14"/>
      <c r="F40" s="12"/>
      <c r="G40" s="12"/>
      <c r="H40" s="12"/>
      <c r="I40" s="12"/>
    </row>
    <row r="41" spans="1:13" s="21" customFormat="1" ht="15" customHeight="1" x14ac:dyDescent="0.2">
      <c r="A41" s="13"/>
      <c r="B41" s="14"/>
      <c r="C41" s="14"/>
      <c r="D41" s="14"/>
      <c r="E41" s="14"/>
      <c r="F41" s="12"/>
      <c r="G41" s="12"/>
      <c r="H41" s="12"/>
      <c r="I41" s="12"/>
    </row>
    <row r="42" spans="1:13" s="21" customFormat="1" ht="15" customHeight="1" x14ac:dyDescent="0.2">
      <c r="A42" s="13"/>
      <c r="B42" s="14"/>
      <c r="C42" s="14"/>
      <c r="D42" s="14"/>
      <c r="E42" s="14"/>
      <c r="F42" s="12"/>
      <c r="G42" s="12"/>
      <c r="H42" s="12"/>
      <c r="I42" s="12"/>
    </row>
    <row r="43" spans="1:13" s="21" customFormat="1" ht="15" customHeight="1" x14ac:dyDescent="0.2">
      <c r="A43" s="13"/>
      <c r="B43" s="14"/>
      <c r="C43" s="14"/>
      <c r="D43" s="14"/>
      <c r="E43" s="14"/>
      <c r="F43" s="12"/>
      <c r="G43" s="12"/>
      <c r="H43" s="12"/>
      <c r="I43" s="12"/>
    </row>
    <row r="44" spans="1:13" s="21" customFormat="1" ht="15" customHeight="1" x14ac:dyDescent="0.2">
      <c r="A44" s="13"/>
      <c r="B44" s="14"/>
      <c r="C44" s="14"/>
      <c r="D44" s="14"/>
      <c r="E44" s="14"/>
      <c r="F44" s="12"/>
      <c r="G44" s="12"/>
      <c r="H44" s="12"/>
      <c r="I44" s="12"/>
    </row>
    <row r="45" spans="1:13" s="21" customFormat="1" ht="15" customHeight="1" x14ac:dyDescent="0.2">
      <c r="A45" s="13"/>
      <c r="B45" s="14"/>
      <c r="C45" s="14"/>
      <c r="D45" s="14"/>
      <c r="E45" s="14"/>
      <c r="F45" s="12"/>
      <c r="G45" s="12"/>
      <c r="H45" s="12"/>
      <c r="I45" s="12"/>
      <c r="J45" s="22"/>
      <c r="K45" s="22"/>
      <c r="L45" s="22"/>
      <c r="M45" s="22"/>
    </row>
    <row r="46" spans="1:13" s="21" customFormat="1" ht="15" customHeight="1" x14ac:dyDescent="0.2">
      <c r="A46" s="13"/>
      <c r="B46" s="14"/>
      <c r="C46" s="14"/>
      <c r="D46" s="14"/>
      <c r="E46" s="14"/>
      <c r="F46" s="12"/>
      <c r="G46" s="12"/>
      <c r="H46" s="12"/>
      <c r="I46" s="12"/>
    </row>
    <row r="47" spans="1:13" s="21" customFormat="1" ht="15" customHeight="1" x14ac:dyDescent="0.2">
      <c r="A47" s="13"/>
      <c r="B47" s="14"/>
      <c r="C47" s="14"/>
      <c r="D47" s="14"/>
      <c r="E47" s="14"/>
      <c r="F47" s="12"/>
      <c r="G47" s="12"/>
      <c r="H47" s="12"/>
      <c r="I47" s="12"/>
    </row>
    <row r="48" spans="1:13" s="21" customFormat="1" ht="15" customHeight="1" x14ac:dyDescent="0.2">
      <c r="A48" s="13"/>
      <c r="B48" s="14"/>
      <c r="C48" s="14"/>
      <c r="D48" s="14"/>
      <c r="E48" s="14"/>
      <c r="F48" s="12"/>
      <c r="G48" s="12"/>
      <c r="H48" s="12"/>
      <c r="I48" s="12"/>
    </row>
    <row r="49" spans="1:13" s="21" customFormat="1" ht="15" customHeight="1" x14ac:dyDescent="0.2">
      <c r="A49" s="13"/>
      <c r="B49" s="14"/>
      <c r="C49" s="14"/>
      <c r="D49" s="14"/>
      <c r="E49" s="14"/>
      <c r="F49" s="12"/>
      <c r="G49" s="12"/>
      <c r="H49" s="12"/>
      <c r="I49" s="12"/>
    </row>
    <row r="50" spans="1:13" s="21" customFormat="1" ht="15" customHeight="1" x14ac:dyDescent="0.2">
      <c r="A50" s="13"/>
      <c r="B50" s="14"/>
      <c r="C50" s="14"/>
      <c r="D50" s="14"/>
      <c r="E50" s="14"/>
      <c r="F50" s="12"/>
      <c r="G50" s="12"/>
      <c r="H50" s="12"/>
      <c r="I50" s="12"/>
    </row>
    <row r="51" spans="1:13" s="22" customFormat="1" ht="15" customHeight="1" x14ac:dyDescent="0.2">
      <c r="A51" s="13"/>
      <c r="B51" s="14"/>
      <c r="C51" s="14"/>
      <c r="D51" s="14"/>
      <c r="E51" s="14"/>
      <c r="F51" s="12"/>
      <c r="G51" s="12"/>
      <c r="H51" s="12"/>
      <c r="I51" s="12"/>
      <c r="J51" s="21"/>
      <c r="K51" s="21"/>
      <c r="L51" s="21"/>
      <c r="M51" s="21"/>
    </row>
    <row r="52" spans="1:13" s="21" customFormat="1" ht="15" customHeight="1" x14ac:dyDescent="0.2">
      <c r="A52" s="13"/>
      <c r="B52" s="14"/>
      <c r="C52" s="14"/>
      <c r="D52" s="14"/>
      <c r="E52" s="14"/>
      <c r="F52" s="12"/>
      <c r="G52" s="12"/>
      <c r="H52" s="12"/>
      <c r="I52" s="12"/>
      <c r="J52" s="12"/>
      <c r="K52" s="12"/>
      <c r="L52" s="12"/>
      <c r="M52" s="12"/>
    </row>
    <row r="53" spans="1:13" s="21" customFormat="1" ht="15" customHeight="1" x14ac:dyDescent="0.2">
      <c r="A53" s="13"/>
      <c r="B53" s="14"/>
      <c r="C53" s="14"/>
      <c r="D53" s="14"/>
      <c r="E53" s="14"/>
      <c r="F53" s="12"/>
      <c r="G53" s="12"/>
      <c r="H53" s="12"/>
      <c r="I53" s="12"/>
      <c r="J53" s="12"/>
      <c r="K53" s="12"/>
      <c r="L53" s="12"/>
      <c r="M53" s="12"/>
    </row>
    <row r="54" spans="1:13" s="21" customFormat="1" ht="15" customHeight="1" x14ac:dyDescent="0.2">
      <c r="A54" s="13"/>
      <c r="B54" s="14"/>
      <c r="C54" s="14"/>
      <c r="D54" s="14"/>
      <c r="E54" s="14"/>
      <c r="F54" s="12"/>
      <c r="G54" s="12"/>
      <c r="H54" s="12"/>
      <c r="I54" s="12"/>
      <c r="J54" s="12"/>
      <c r="K54" s="12"/>
      <c r="L54" s="12"/>
      <c r="M54" s="12"/>
    </row>
    <row r="55" spans="1:13" s="21" customFormat="1" ht="15" customHeight="1" x14ac:dyDescent="0.2">
      <c r="A55" s="13"/>
      <c r="B55" s="14"/>
      <c r="C55" s="14"/>
      <c r="D55" s="14"/>
      <c r="E55" s="14"/>
      <c r="F55" s="12"/>
      <c r="G55" s="12"/>
      <c r="H55" s="12"/>
      <c r="I55" s="12"/>
      <c r="J55" s="12"/>
      <c r="K55" s="12"/>
      <c r="L55" s="12"/>
      <c r="M55" s="12"/>
    </row>
    <row r="56" spans="1:13" s="21" customFormat="1" ht="15" customHeight="1" x14ac:dyDescent="0.2">
      <c r="A56" s="13"/>
      <c r="B56" s="14"/>
      <c r="C56" s="14"/>
      <c r="D56" s="14"/>
      <c r="E56" s="14"/>
      <c r="F56" s="12"/>
      <c r="G56" s="12"/>
      <c r="H56" s="12"/>
      <c r="I56" s="12"/>
      <c r="J56" s="12"/>
      <c r="K56" s="12"/>
      <c r="L56" s="12"/>
      <c r="M56" s="12"/>
    </row>
    <row r="57" spans="1:13" s="21" customFormat="1" ht="15" customHeight="1" x14ac:dyDescent="0.2">
      <c r="A57" s="13"/>
      <c r="B57" s="14"/>
      <c r="C57" s="14"/>
      <c r="D57" s="14"/>
      <c r="E57" s="14"/>
      <c r="F57" s="12"/>
      <c r="G57" s="12"/>
      <c r="H57" s="12"/>
      <c r="I57" s="12"/>
      <c r="J57" s="12"/>
      <c r="K57" s="12"/>
      <c r="L57" s="12"/>
      <c r="M57" s="12"/>
    </row>
    <row r="58" spans="1:13" hidden="1" x14ac:dyDescent="0.2"/>
    <row r="59" spans="1:13" hidden="1" x14ac:dyDescent="0.2"/>
    <row r="60" spans="1:13" hidden="1" x14ac:dyDescent="0.2"/>
    <row r="61" spans="1:13" hidden="1" x14ac:dyDescent="0.2"/>
    <row r="62" spans="1:13" hidden="1" x14ac:dyDescent="0.2"/>
    <row r="63" spans="1:13" hidden="1" x14ac:dyDescent="0.2"/>
    <row r="64" spans="1:13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x14ac:dyDescent="0.2"/>
    <row r="306" hidden="1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hidden="1" x14ac:dyDescent="0.2"/>
    <row r="316" hidden="1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</sheetData>
  <printOptions horizontalCentered="1" verticalCentered="1"/>
  <pageMargins left="0.15748031496062992" right="0.19685039370078741" top="0" bottom="0" header="0.31496062992125984" footer="0.31496062992125984"/>
  <pageSetup paperSize="9" orientation="landscape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2"/>
  <sheetViews>
    <sheetView showGridLines="0" zoomScaleNormal="100" zoomScaleSheetLayoutView="100" workbookViewId="0">
      <selection activeCell="J17" sqref="J17"/>
    </sheetView>
  </sheetViews>
  <sheetFormatPr baseColWidth="10" defaultRowHeight="12.75" zeroHeight="1" x14ac:dyDescent="0.2"/>
  <cols>
    <col min="1" max="1" width="14.85546875" style="13" customWidth="1"/>
    <col min="2" max="5" width="10.7109375" style="14" customWidth="1"/>
    <col min="6" max="8" width="10.7109375" style="12" customWidth="1"/>
    <col min="9" max="9" width="10.85546875" style="12" bestFit="1" customWidth="1"/>
    <col min="10" max="16384" width="11.42578125" style="12"/>
  </cols>
  <sheetData>
    <row r="1" spans="1:11" ht="17.25" thickBot="1" x14ac:dyDescent="0.25">
      <c r="A1" s="37" t="str">
        <f>'7.01 Notice'!A9</f>
        <v>7.01 La réussite au diplôme national du brevet</v>
      </c>
      <c r="B1" s="37"/>
      <c r="C1" s="37"/>
      <c r="D1" s="37"/>
      <c r="E1" s="37"/>
    </row>
    <row r="2" spans="1:11" ht="13.5" thickTop="1" x14ac:dyDescent="0.2"/>
    <row r="3" spans="1:11" s="15" customFormat="1" ht="15.75" customHeight="1" x14ac:dyDescent="0.2">
      <c r="A3" s="36" t="str">
        <f>'7.01 Notice'!A18</f>
        <v>[3] Réussite au diplôme national du brevet selon l'âge, session 2025</v>
      </c>
      <c r="K3" s="21"/>
    </row>
    <row r="4" spans="1:11" x14ac:dyDescent="0.2"/>
    <row r="5" spans="1:11" x14ac:dyDescent="0.2"/>
    <row r="6" spans="1:11" s="21" customFormat="1" ht="45" x14ac:dyDescent="0.2">
      <c r="A6" s="20" t="s">
        <v>21</v>
      </c>
      <c r="B6" s="20" t="s">
        <v>60</v>
      </c>
      <c r="C6" s="20" t="s">
        <v>26</v>
      </c>
      <c r="D6" s="20" t="s">
        <v>27</v>
      </c>
      <c r="E6" s="20" t="s">
        <v>28</v>
      </c>
      <c r="F6" s="20" t="s">
        <v>30</v>
      </c>
      <c r="G6" s="20" t="s">
        <v>31</v>
      </c>
      <c r="H6" s="44" t="s">
        <v>32</v>
      </c>
      <c r="I6" s="44" t="s">
        <v>34</v>
      </c>
      <c r="J6" s="44" t="s">
        <v>35</v>
      </c>
      <c r="K6" s="44" t="s">
        <v>36</v>
      </c>
    </row>
    <row r="7" spans="1:11" s="21" customFormat="1" ht="12" customHeight="1" x14ac:dyDescent="0.2">
      <c r="A7" s="26" t="s">
        <v>22</v>
      </c>
      <c r="B7" s="61" t="s">
        <v>61</v>
      </c>
      <c r="C7" s="23">
        <v>40</v>
      </c>
      <c r="D7" s="23">
        <v>39</v>
      </c>
      <c r="E7" s="28">
        <f>RSCTabX3810[[#This Row],[Série générale - Admis]]/RSCTabX3810[[#This Row],[Série générale - Présents]]</f>
        <v>0.97499999999999998</v>
      </c>
      <c r="F7" s="23">
        <v>2</v>
      </c>
      <c r="G7" s="46">
        <v>1</v>
      </c>
      <c r="H7" s="48">
        <f>RSCTabX3810[[#This Row],[Série professionnelle - Admis]]/RSCTabX3810[[#This Row],[Série professionnelle -Présents]]</f>
        <v>0.5</v>
      </c>
      <c r="I7" s="47">
        <f>RSCTabX3810[[#This Row],[Série professionnelle -Présents]]+RSCTabX3810[[#This Row],[Série générale - Présents]]</f>
        <v>42</v>
      </c>
      <c r="J7" s="47">
        <f>RSCTabX3810[[#This Row],[Série professionnelle - Admis]]+RSCTabX3810[[#This Row],[Série générale - Admis]]</f>
        <v>40</v>
      </c>
      <c r="K7" s="48">
        <f>RSCTabX3810[[#This Row],[Ensemble des séries - Admis]]/RSCTabX3810[[#This Row],[Ensemble des séries - Présents]]</f>
        <v>0.95238095238095233</v>
      </c>
    </row>
    <row r="8" spans="1:11" s="21" customFormat="1" ht="12" customHeight="1" x14ac:dyDescent="0.2">
      <c r="A8" s="26"/>
      <c r="B8" s="61">
        <v>15</v>
      </c>
      <c r="C8" s="23">
        <v>1327</v>
      </c>
      <c r="D8" s="23">
        <v>1233</v>
      </c>
      <c r="E8" s="28">
        <f>RSCTabX3810[[#This Row],[Série générale - Admis]]/RSCTabX3810[[#This Row],[Série générale - Présents]]</f>
        <v>0.92916352675207237</v>
      </c>
      <c r="F8" s="23">
        <v>80</v>
      </c>
      <c r="G8" s="46">
        <v>71</v>
      </c>
      <c r="H8" s="48">
        <f>RSCTabX3810[[#This Row],[Série professionnelle - Admis]]/RSCTabX3810[[#This Row],[Série professionnelle -Présents]]</f>
        <v>0.88749999999999996</v>
      </c>
      <c r="I8" s="47">
        <f>RSCTabX3810[[#This Row],[Série professionnelle -Présents]]+RSCTabX3810[[#This Row],[Série générale - Présents]]</f>
        <v>1407</v>
      </c>
      <c r="J8" s="47">
        <f>RSCTabX3810[[#This Row],[Série professionnelle - Admis]]+RSCTabX3810[[#This Row],[Série générale - Admis]]</f>
        <v>1304</v>
      </c>
      <c r="K8" s="48">
        <f>RSCTabX3810[[#This Row],[Ensemble des séries - Admis]]/RSCTabX3810[[#This Row],[Ensemble des séries - Présents]]</f>
        <v>0.92679459843638945</v>
      </c>
    </row>
    <row r="9" spans="1:11" s="21" customFormat="1" ht="12" customHeight="1" x14ac:dyDescent="0.2">
      <c r="A9" s="26"/>
      <c r="B9" s="61" t="s">
        <v>62</v>
      </c>
      <c r="C9" s="23">
        <v>96</v>
      </c>
      <c r="D9" s="23">
        <v>68</v>
      </c>
      <c r="E9" s="28">
        <f>RSCTabX3810[[#This Row],[Série générale - Admis]]/RSCTabX3810[[#This Row],[Série générale - Présents]]</f>
        <v>0.70833333333333337</v>
      </c>
      <c r="F9" s="23">
        <v>29</v>
      </c>
      <c r="G9" s="46">
        <v>26</v>
      </c>
      <c r="H9" s="48">
        <f>RSCTabX3810[[#This Row],[Série professionnelle - Admis]]/RSCTabX3810[[#This Row],[Série professionnelle -Présents]]</f>
        <v>0.89655172413793105</v>
      </c>
      <c r="I9" s="47">
        <f>RSCTabX3810[[#This Row],[Série professionnelle -Présents]]+RSCTabX3810[[#This Row],[Série générale - Présents]]</f>
        <v>125</v>
      </c>
      <c r="J9" s="47">
        <f>RSCTabX3810[[#This Row],[Série professionnelle - Admis]]+RSCTabX3810[[#This Row],[Série générale - Admis]]</f>
        <v>94</v>
      </c>
      <c r="K9" s="48">
        <f>RSCTabX3810[[#This Row],[Ensemble des séries - Admis]]/RSCTabX3810[[#This Row],[Ensemble des séries - Présents]]</f>
        <v>0.752</v>
      </c>
    </row>
    <row r="10" spans="1:11" s="21" customFormat="1" ht="12" customHeight="1" x14ac:dyDescent="0.2">
      <c r="A10" s="26" t="s">
        <v>23</v>
      </c>
      <c r="B10" s="61" t="s">
        <v>61</v>
      </c>
      <c r="C10" s="23">
        <v>40</v>
      </c>
      <c r="D10" s="23">
        <v>40</v>
      </c>
      <c r="E10" s="28">
        <f>RSCTabX3810[[#This Row],[Série générale - Admis]]/RSCTabX3810[[#This Row],[Série générale - Présents]]</f>
        <v>1</v>
      </c>
      <c r="F10" s="23"/>
      <c r="G10" s="46"/>
      <c r="H10" s="48"/>
      <c r="I10" s="47">
        <f>RSCTabX3810[[#This Row],[Série professionnelle -Présents]]+RSCTabX3810[[#This Row],[Série générale - Présents]]</f>
        <v>40</v>
      </c>
      <c r="J10" s="47">
        <f>RSCTabX3810[[#This Row],[Série professionnelle - Admis]]+RSCTabX3810[[#This Row],[Série générale - Admis]]</f>
        <v>40</v>
      </c>
      <c r="K10" s="48">
        <f>RSCTabX3810[[#This Row],[Ensemble des séries - Admis]]/RSCTabX3810[[#This Row],[Ensemble des séries - Présents]]</f>
        <v>1</v>
      </c>
    </row>
    <row r="11" spans="1:11" s="21" customFormat="1" ht="12" customHeight="1" x14ac:dyDescent="0.2">
      <c r="A11" s="26"/>
      <c r="B11" s="61">
        <v>15</v>
      </c>
      <c r="C11" s="23">
        <v>1444</v>
      </c>
      <c r="D11" s="23">
        <v>1331</v>
      </c>
      <c r="E11" s="28">
        <f>RSCTabX3810[[#This Row],[Série générale - Admis]]/RSCTabX3810[[#This Row],[Série générale - Présents]]</f>
        <v>0.92174515235457066</v>
      </c>
      <c r="F11" s="23">
        <v>73</v>
      </c>
      <c r="G11" s="46">
        <v>65</v>
      </c>
      <c r="H11" s="48">
        <f>RSCTabX3810[[#This Row],[Série professionnelle - Admis]]/RSCTabX3810[[#This Row],[Série professionnelle -Présents]]</f>
        <v>0.8904109589041096</v>
      </c>
      <c r="I11" s="47">
        <f>RSCTabX3810[[#This Row],[Série professionnelle -Présents]]+RSCTabX3810[[#This Row],[Série générale - Présents]]</f>
        <v>1517</v>
      </c>
      <c r="J11" s="47">
        <f>RSCTabX3810[[#This Row],[Série professionnelle - Admis]]+RSCTabX3810[[#This Row],[Série générale - Admis]]</f>
        <v>1396</v>
      </c>
      <c r="K11" s="48">
        <f>RSCTabX3810[[#This Row],[Ensemble des séries - Admis]]/RSCTabX3810[[#This Row],[Ensemble des séries - Présents]]</f>
        <v>0.92023731048121293</v>
      </c>
    </row>
    <row r="12" spans="1:11" s="21" customFormat="1" ht="12" customHeight="1" x14ac:dyDescent="0.2">
      <c r="A12" s="26"/>
      <c r="B12" s="61" t="s">
        <v>62</v>
      </c>
      <c r="C12" s="23">
        <v>97</v>
      </c>
      <c r="D12" s="23">
        <v>75</v>
      </c>
      <c r="E12" s="28">
        <f>RSCTabX3810[[#This Row],[Série générale - Admis]]/RSCTabX3810[[#This Row],[Série générale - Présents]]</f>
        <v>0.77319587628865982</v>
      </c>
      <c r="F12" s="23">
        <v>39</v>
      </c>
      <c r="G12" s="46">
        <v>28</v>
      </c>
      <c r="H12" s="48">
        <f>RSCTabX3810[[#This Row],[Série professionnelle - Admis]]/RSCTabX3810[[#This Row],[Série professionnelle -Présents]]</f>
        <v>0.71794871794871795</v>
      </c>
      <c r="I12" s="47">
        <f>RSCTabX3810[[#This Row],[Série professionnelle -Présents]]+RSCTabX3810[[#This Row],[Série générale - Présents]]</f>
        <v>136</v>
      </c>
      <c r="J12" s="47">
        <f>RSCTabX3810[[#This Row],[Série professionnelle - Admis]]+RSCTabX3810[[#This Row],[Série générale - Admis]]</f>
        <v>103</v>
      </c>
      <c r="K12" s="48">
        <f>RSCTabX3810[[#This Row],[Ensemble des séries - Admis]]/RSCTabX3810[[#This Row],[Ensemble des séries - Présents]]</f>
        <v>0.75735294117647056</v>
      </c>
    </row>
    <row r="13" spans="1:11" s="21" customFormat="1" ht="12" customHeight="1" x14ac:dyDescent="0.2">
      <c r="A13" s="53" t="s">
        <v>24</v>
      </c>
      <c r="B13" s="62" t="s">
        <v>61</v>
      </c>
      <c r="C13" s="54">
        <f>C7+C10</f>
        <v>80</v>
      </c>
      <c r="D13" s="54">
        <f>D7+D10</f>
        <v>79</v>
      </c>
      <c r="E13" s="55">
        <f>RSCTabX3810[[#Totals],[Série générale - Admis]]/RSCTabX3810[[#Totals],[Série générale - Présents]]</f>
        <v>0.98750000000000004</v>
      </c>
      <c r="F13" s="54">
        <f>+F7+F10</f>
        <v>2</v>
      </c>
      <c r="G13" s="54">
        <f>+G7+G10</f>
        <v>1</v>
      </c>
      <c r="H13" s="56">
        <f>G13/F13</f>
        <v>0.5</v>
      </c>
      <c r="I13" s="57">
        <f>I7+I10</f>
        <v>82</v>
      </c>
      <c r="J13" s="57">
        <f>J7+J10</f>
        <v>80</v>
      </c>
      <c r="K13" s="56">
        <f>RSCTabX3810[[#Totals],[Ensemble des séries - Admis]]/RSCTabX3810[[#Totals],[Ensemble des séries - Présents]]</f>
        <v>0.97560975609756095</v>
      </c>
    </row>
    <row r="14" spans="1:11" s="21" customFormat="1" ht="12" customHeight="1" x14ac:dyDescent="0.2">
      <c r="A14" s="53"/>
      <c r="B14" s="62">
        <v>15</v>
      </c>
      <c r="C14" s="54">
        <f t="shared" ref="C14:D15" si="0">C8+C11</f>
        <v>2771</v>
      </c>
      <c r="D14" s="54">
        <f t="shared" si="0"/>
        <v>2564</v>
      </c>
      <c r="E14" s="55">
        <f>D14/C14</f>
        <v>0.92529772645254416</v>
      </c>
      <c r="F14" s="54">
        <f t="shared" ref="F14:G15" si="1">F8+F11</f>
        <v>153</v>
      </c>
      <c r="G14" s="54">
        <f t="shared" si="1"/>
        <v>136</v>
      </c>
      <c r="H14" s="56">
        <f>G14/F14</f>
        <v>0.88888888888888884</v>
      </c>
      <c r="I14" s="57">
        <f t="shared" ref="I14:J15" si="2">I8+I11</f>
        <v>2924</v>
      </c>
      <c r="J14" s="57">
        <f t="shared" si="2"/>
        <v>2700</v>
      </c>
      <c r="K14" s="56">
        <f>J14/I14</f>
        <v>0.92339261285909713</v>
      </c>
    </row>
    <row r="15" spans="1:11" s="21" customFormat="1" ht="12" customHeight="1" x14ac:dyDescent="0.2">
      <c r="A15" s="53"/>
      <c r="B15" s="62" t="s">
        <v>62</v>
      </c>
      <c r="C15" s="54">
        <f t="shared" si="0"/>
        <v>193</v>
      </c>
      <c r="D15" s="54">
        <f t="shared" si="0"/>
        <v>143</v>
      </c>
      <c r="E15" s="55">
        <f>D15/C15</f>
        <v>0.7409326424870466</v>
      </c>
      <c r="F15" s="54">
        <f t="shared" si="1"/>
        <v>68</v>
      </c>
      <c r="G15" s="54">
        <f t="shared" si="1"/>
        <v>54</v>
      </c>
      <c r="H15" s="56">
        <f>G15/F15</f>
        <v>0.79411764705882348</v>
      </c>
      <c r="I15" s="57">
        <f t="shared" si="2"/>
        <v>261</v>
      </c>
      <c r="J15" s="57">
        <f t="shared" si="2"/>
        <v>197</v>
      </c>
      <c r="K15" s="56">
        <f>J15/I15</f>
        <v>0.75478927203065138</v>
      </c>
    </row>
    <row r="16" spans="1:11" s="21" customFormat="1" ht="15" customHeight="1" x14ac:dyDescent="0.2">
      <c r="A16" s="59"/>
      <c r="B16" s="59"/>
      <c r="C16" s="60"/>
      <c r="D16" s="60"/>
      <c r="E16" s="60"/>
      <c r="F16" s="60"/>
      <c r="G16" s="60"/>
      <c r="H16" s="60"/>
      <c r="I16" s="60"/>
      <c r="J16" s="60"/>
      <c r="K16" s="60"/>
    </row>
    <row r="17" spans="1:13" s="58" customFormat="1" ht="15" customHeight="1" x14ac:dyDescent="0.2">
      <c r="A17" s="22" t="s">
        <v>56</v>
      </c>
      <c r="B17" s="14"/>
      <c r="C17" s="14"/>
      <c r="D17" s="14"/>
      <c r="E17" s="14"/>
      <c r="F17" s="12"/>
      <c r="G17" s="12"/>
      <c r="H17" s="12"/>
      <c r="I17" s="63"/>
      <c r="J17" s="63"/>
      <c r="K17" s="21"/>
    </row>
    <row r="18" spans="1:13" s="21" customFormat="1" ht="15" customHeight="1" x14ac:dyDescent="0.2">
      <c r="A18" s="19" t="s">
        <v>11</v>
      </c>
      <c r="B18" s="14"/>
      <c r="C18" s="14"/>
      <c r="D18" s="14"/>
      <c r="E18" s="14"/>
      <c r="F18" s="12"/>
      <c r="G18" s="12"/>
      <c r="H18" s="12"/>
      <c r="I18" s="12"/>
    </row>
    <row r="19" spans="1:13" s="21" customFormat="1" ht="15" customHeight="1" x14ac:dyDescent="0.2">
      <c r="A19" s="49" t="s">
        <v>37</v>
      </c>
      <c r="B19" s="14"/>
      <c r="C19" s="14"/>
      <c r="D19" s="14"/>
      <c r="E19" s="14"/>
      <c r="F19" s="12"/>
      <c r="G19" s="12"/>
      <c r="H19" s="12"/>
      <c r="I19" s="12"/>
    </row>
    <row r="20" spans="1:13" s="21" customFormat="1" ht="15" customHeight="1" x14ac:dyDescent="0.2">
      <c r="A20" s="13"/>
      <c r="B20" s="14"/>
      <c r="C20" s="14"/>
      <c r="D20" s="14"/>
      <c r="E20" s="14"/>
      <c r="F20" s="12"/>
      <c r="G20" s="12"/>
      <c r="H20" s="12"/>
      <c r="I20" s="12"/>
    </row>
    <row r="21" spans="1:13" s="21" customFormat="1" ht="15" customHeight="1" x14ac:dyDescent="0.2">
      <c r="A21" s="13"/>
      <c r="B21" s="14"/>
      <c r="C21" s="14"/>
      <c r="D21" s="14"/>
      <c r="E21" s="14"/>
      <c r="F21" s="12"/>
      <c r="G21" s="12"/>
      <c r="H21" s="12"/>
      <c r="I21" s="12"/>
    </row>
    <row r="22" spans="1:13" s="21" customFormat="1" ht="15" customHeight="1" x14ac:dyDescent="0.2">
      <c r="A22" s="13"/>
      <c r="B22" s="14"/>
      <c r="C22" s="14"/>
      <c r="D22" s="14"/>
      <c r="E22" s="14"/>
      <c r="F22" s="12"/>
      <c r="G22" s="12"/>
      <c r="H22" s="12"/>
      <c r="I22" s="12"/>
    </row>
    <row r="23" spans="1:13" s="21" customFormat="1" ht="15" customHeight="1" x14ac:dyDescent="0.2">
      <c r="A23" s="13"/>
      <c r="B23" s="14"/>
      <c r="C23" s="14"/>
      <c r="D23" s="14"/>
      <c r="E23" s="14"/>
      <c r="F23" s="12"/>
      <c r="G23" s="12"/>
      <c r="H23" s="12"/>
      <c r="I23" s="12"/>
    </row>
    <row r="24" spans="1:13" s="21" customFormat="1" ht="15" customHeight="1" x14ac:dyDescent="0.2">
      <c r="A24" s="13"/>
      <c r="B24" s="14"/>
      <c r="C24" s="14"/>
      <c r="D24" s="14"/>
      <c r="E24" s="14"/>
      <c r="F24" s="12"/>
      <c r="G24" s="12"/>
      <c r="H24" s="12"/>
      <c r="I24" s="12"/>
      <c r="J24" s="22"/>
      <c r="K24" s="22"/>
    </row>
    <row r="25" spans="1:13" s="21" customFormat="1" ht="15" customHeight="1" x14ac:dyDescent="0.2">
      <c r="A25" s="13"/>
      <c r="B25" s="14"/>
      <c r="C25" s="14"/>
      <c r="D25" s="14"/>
      <c r="E25" s="14"/>
      <c r="F25" s="12"/>
      <c r="G25" s="12"/>
      <c r="H25" s="12"/>
      <c r="I25" s="12"/>
    </row>
    <row r="26" spans="1:13" s="22" customFormat="1" ht="15" customHeight="1" x14ac:dyDescent="0.2">
      <c r="A26" s="13"/>
      <c r="B26" s="14"/>
      <c r="C26" s="14"/>
      <c r="D26" s="14"/>
      <c r="E26" s="14"/>
      <c r="F26" s="12"/>
      <c r="G26" s="12"/>
      <c r="H26" s="12"/>
      <c r="I26" s="12"/>
      <c r="J26" s="21"/>
      <c r="K26" s="21"/>
      <c r="L26" s="21"/>
      <c r="M26" s="21"/>
    </row>
    <row r="27" spans="1:13" s="21" customFormat="1" ht="15" customHeight="1" x14ac:dyDescent="0.2">
      <c r="A27" s="13"/>
      <c r="B27" s="14"/>
      <c r="C27" s="14"/>
      <c r="D27" s="14"/>
      <c r="E27" s="14"/>
      <c r="F27" s="12"/>
      <c r="G27" s="12"/>
      <c r="H27" s="12"/>
      <c r="I27" s="12"/>
    </row>
    <row r="28" spans="1:13" s="21" customFormat="1" ht="15" customHeight="1" x14ac:dyDescent="0.2">
      <c r="A28" s="13"/>
      <c r="B28" s="14"/>
      <c r="C28" s="14"/>
      <c r="D28" s="14"/>
      <c r="E28" s="14"/>
      <c r="F28" s="12"/>
      <c r="G28" s="12"/>
      <c r="H28" s="12"/>
      <c r="I28" s="12"/>
      <c r="L28" s="22"/>
      <c r="M28" s="22"/>
    </row>
    <row r="29" spans="1:13" s="21" customFormat="1" ht="15" customHeight="1" x14ac:dyDescent="0.2">
      <c r="A29" s="13"/>
      <c r="B29" s="14"/>
      <c r="C29" s="14"/>
      <c r="D29" s="14"/>
      <c r="E29" s="14"/>
      <c r="F29" s="12"/>
      <c r="G29" s="12"/>
      <c r="H29" s="12"/>
      <c r="I29" s="12"/>
    </row>
    <row r="30" spans="1:13" s="21" customFormat="1" ht="15" customHeight="1" x14ac:dyDescent="0.2">
      <c r="A30" s="13"/>
      <c r="B30" s="14"/>
      <c r="C30" s="14"/>
      <c r="D30" s="14"/>
      <c r="E30" s="14"/>
      <c r="F30" s="12"/>
      <c r="G30" s="12"/>
      <c r="H30" s="12"/>
      <c r="I30" s="12"/>
    </row>
    <row r="31" spans="1:13" s="21" customFormat="1" ht="15" customHeight="1" x14ac:dyDescent="0.2">
      <c r="A31" s="13"/>
      <c r="B31" s="14"/>
      <c r="C31" s="14"/>
      <c r="D31" s="14"/>
      <c r="E31" s="14"/>
      <c r="F31" s="12"/>
      <c r="G31" s="12"/>
      <c r="H31" s="12"/>
      <c r="I31" s="12"/>
    </row>
    <row r="32" spans="1:13" s="21" customFormat="1" ht="15" customHeight="1" x14ac:dyDescent="0.2">
      <c r="A32" s="13"/>
      <c r="B32" s="14"/>
      <c r="C32" s="14"/>
      <c r="D32" s="14"/>
      <c r="E32" s="14"/>
      <c r="F32" s="12"/>
      <c r="G32" s="12"/>
      <c r="H32" s="12"/>
      <c r="I32" s="12"/>
      <c r="J32" s="22"/>
      <c r="K32" s="22"/>
    </row>
    <row r="33" spans="1:13" s="21" customFormat="1" ht="15" customHeight="1" x14ac:dyDescent="0.2">
      <c r="A33" s="13"/>
      <c r="B33" s="14"/>
      <c r="C33" s="14"/>
      <c r="D33" s="14"/>
      <c r="E33" s="14"/>
      <c r="F33" s="12"/>
      <c r="G33" s="12"/>
      <c r="H33" s="12"/>
      <c r="I33" s="12"/>
    </row>
    <row r="34" spans="1:13" s="22" customFormat="1" ht="15" customHeight="1" x14ac:dyDescent="0.2">
      <c r="A34" s="13"/>
      <c r="B34" s="14"/>
      <c r="C34" s="14"/>
      <c r="D34" s="14"/>
      <c r="E34" s="14"/>
      <c r="F34" s="12"/>
      <c r="G34" s="12"/>
      <c r="H34" s="12"/>
      <c r="I34" s="12"/>
      <c r="J34" s="21"/>
      <c r="K34" s="21"/>
      <c r="L34" s="21"/>
      <c r="M34" s="21"/>
    </row>
    <row r="35" spans="1:13" s="21" customFormat="1" ht="15" customHeight="1" x14ac:dyDescent="0.2">
      <c r="A35" s="13"/>
      <c r="B35" s="14"/>
      <c r="C35" s="14"/>
      <c r="D35" s="14"/>
      <c r="E35" s="14"/>
      <c r="F35" s="12"/>
      <c r="G35" s="12"/>
      <c r="H35" s="12"/>
      <c r="I35" s="12"/>
    </row>
    <row r="36" spans="1:13" s="21" customFormat="1" ht="15" customHeight="1" x14ac:dyDescent="0.2">
      <c r="A36" s="13"/>
      <c r="B36" s="14"/>
      <c r="C36" s="14"/>
      <c r="D36" s="14"/>
      <c r="E36" s="14"/>
      <c r="F36" s="12"/>
      <c r="G36" s="12"/>
      <c r="H36" s="12"/>
      <c r="I36" s="12"/>
      <c r="L36" s="22"/>
      <c r="M36" s="22"/>
    </row>
    <row r="37" spans="1:13" s="21" customFormat="1" ht="15" customHeight="1" x14ac:dyDescent="0.2">
      <c r="A37" s="13"/>
      <c r="B37" s="14"/>
      <c r="C37" s="14"/>
      <c r="D37" s="14"/>
      <c r="E37" s="14"/>
      <c r="F37" s="12"/>
      <c r="G37" s="12"/>
      <c r="H37" s="12"/>
      <c r="I37" s="12"/>
    </row>
    <row r="38" spans="1:13" s="21" customFormat="1" ht="15" customHeight="1" x14ac:dyDescent="0.2">
      <c r="A38" s="13"/>
      <c r="B38" s="14"/>
      <c r="C38" s="14"/>
      <c r="D38" s="14"/>
      <c r="E38" s="14"/>
      <c r="F38" s="12"/>
      <c r="G38" s="12"/>
      <c r="H38" s="12"/>
      <c r="I38" s="12"/>
    </row>
    <row r="39" spans="1:13" s="21" customFormat="1" ht="15" customHeight="1" x14ac:dyDescent="0.2">
      <c r="A39" s="13"/>
      <c r="B39" s="14"/>
      <c r="C39" s="14"/>
      <c r="D39" s="14"/>
      <c r="E39" s="14"/>
      <c r="F39" s="12"/>
      <c r="G39" s="12"/>
      <c r="H39" s="12"/>
      <c r="I39" s="12"/>
    </row>
    <row r="40" spans="1:13" s="21" customFormat="1" ht="15" customHeight="1" x14ac:dyDescent="0.2">
      <c r="A40" s="13"/>
      <c r="B40" s="14"/>
      <c r="C40" s="14"/>
      <c r="D40" s="14"/>
      <c r="E40" s="14"/>
      <c r="F40" s="12"/>
      <c r="G40" s="12"/>
      <c r="H40" s="12"/>
      <c r="I40" s="12"/>
    </row>
    <row r="41" spans="1:13" s="21" customFormat="1" ht="15" customHeight="1" x14ac:dyDescent="0.2">
      <c r="A41" s="13"/>
      <c r="B41" s="14"/>
      <c r="C41" s="14"/>
      <c r="D41" s="14"/>
      <c r="E41" s="14"/>
      <c r="F41" s="12"/>
      <c r="G41" s="12"/>
      <c r="H41" s="12"/>
      <c r="I41" s="12"/>
    </row>
    <row r="42" spans="1:13" s="22" customFormat="1" ht="15" customHeight="1" x14ac:dyDescent="0.2">
      <c r="A42" s="13"/>
      <c r="B42" s="14"/>
      <c r="C42" s="14"/>
      <c r="D42" s="14"/>
      <c r="E42" s="14"/>
      <c r="F42" s="12"/>
      <c r="G42" s="12"/>
      <c r="H42" s="12"/>
      <c r="I42" s="12"/>
      <c r="J42" s="21"/>
      <c r="K42" s="21"/>
      <c r="L42" s="21"/>
      <c r="M42" s="21"/>
    </row>
    <row r="43" spans="1:13" s="21" customFormat="1" ht="15" customHeight="1" x14ac:dyDescent="0.2">
      <c r="A43" s="13"/>
      <c r="B43" s="14"/>
      <c r="C43" s="14"/>
      <c r="D43" s="14"/>
      <c r="E43" s="14"/>
      <c r="F43" s="12"/>
      <c r="G43" s="12"/>
      <c r="H43" s="12"/>
      <c r="I43" s="12"/>
    </row>
    <row r="44" spans="1:13" s="21" customFormat="1" ht="15" customHeight="1" x14ac:dyDescent="0.2">
      <c r="A44" s="13"/>
      <c r="B44" s="14"/>
      <c r="C44" s="14"/>
      <c r="D44" s="14"/>
      <c r="E44" s="14"/>
      <c r="F44" s="12"/>
      <c r="G44" s="12"/>
      <c r="H44" s="12"/>
      <c r="I44" s="12"/>
    </row>
    <row r="45" spans="1:13" s="21" customFormat="1" ht="15" customHeight="1" x14ac:dyDescent="0.2">
      <c r="A45" s="13"/>
      <c r="B45" s="14"/>
      <c r="C45" s="14"/>
      <c r="D45" s="14"/>
      <c r="E45" s="14"/>
      <c r="F45" s="12"/>
      <c r="G45" s="12"/>
      <c r="H45" s="12"/>
      <c r="I45" s="12"/>
    </row>
    <row r="46" spans="1:13" s="21" customFormat="1" ht="15" customHeight="1" x14ac:dyDescent="0.2">
      <c r="A46" s="13"/>
      <c r="B46" s="14"/>
      <c r="C46" s="14"/>
      <c r="D46" s="14"/>
      <c r="E46" s="14"/>
      <c r="F46" s="12"/>
      <c r="G46" s="12"/>
      <c r="H46" s="12"/>
      <c r="I46" s="12"/>
    </row>
    <row r="47" spans="1:13" s="21" customFormat="1" ht="15" customHeight="1" x14ac:dyDescent="0.2">
      <c r="A47" s="13"/>
      <c r="B47" s="14"/>
      <c r="C47" s="14"/>
      <c r="D47" s="14"/>
      <c r="E47" s="14"/>
      <c r="F47" s="12"/>
      <c r="G47" s="12"/>
      <c r="H47" s="12"/>
      <c r="I47" s="12"/>
    </row>
    <row r="48" spans="1:13" s="21" customFormat="1" ht="15" customHeight="1" x14ac:dyDescent="0.2">
      <c r="A48" s="13"/>
      <c r="B48" s="14"/>
      <c r="C48" s="14"/>
      <c r="D48" s="14"/>
      <c r="E48" s="14"/>
      <c r="F48" s="12"/>
      <c r="G48" s="12"/>
      <c r="H48" s="12"/>
      <c r="I48" s="12"/>
      <c r="J48" s="22"/>
      <c r="K48" s="22"/>
    </row>
    <row r="49" spans="1:13" s="21" customFormat="1" ht="15" customHeight="1" x14ac:dyDescent="0.2">
      <c r="A49" s="13"/>
      <c r="B49" s="14"/>
      <c r="C49" s="14"/>
      <c r="D49" s="14"/>
      <c r="E49" s="14"/>
      <c r="F49" s="12"/>
      <c r="G49" s="12"/>
      <c r="H49" s="12"/>
      <c r="I49" s="12"/>
    </row>
    <row r="50" spans="1:13" s="21" customFormat="1" ht="15" customHeight="1" x14ac:dyDescent="0.2">
      <c r="A50" s="13"/>
      <c r="B50" s="14"/>
      <c r="C50" s="14"/>
      <c r="D50" s="14"/>
      <c r="E50" s="14"/>
      <c r="F50" s="12"/>
      <c r="G50" s="12"/>
      <c r="H50" s="12"/>
      <c r="I50" s="12"/>
    </row>
    <row r="51" spans="1:13" s="21" customFormat="1" ht="15" customHeight="1" x14ac:dyDescent="0.2">
      <c r="A51" s="13"/>
      <c r="B51" s="14"/>
      <c r="C51" s="14"/>
      <c r="D51" s="14"/>
      <c r="E51" s="14"/>
      <c r="F51" s="12"/>
      <c r="G51" s="12"/>
      <c r="H51" s="12"/>
      <c r="I51" s="12"/>
    </row>
    <row r="52" spans="1:13" s="21" customFormat="1" ht="15" customHeight="1" x14ac:dyDescent="0.2">
      <c r="A52" s="13"/>
      <c r="B52" s="14"/>
      <c r="C52" s="14"/>
      <c r="D52" s="14"/>
      <c r="E52" s="14"/>
      <c r="F52" s="12"/>
      <c r="G52" s="12"/>
      <c r="H52" s="12"/>
      <c r="I52" s="12"/>
      <c r="L52" s="22"/>
      <c r="M52" s="22"/>
    </row>
    <row r="53" spans="1:13" s="21" customFormat="1" ht="15" customHeight="1" x14ac:dyDescent="0.2">
      <c r="A53" s="13"/>
      <c r="B53" s="14"/>
      <c r="C53" s="14"/>
      <c r="D53" s="14"/>
      <c r="E53" s="14"/>
      <c r="F53" s="12"/>
      <c r="G53" s="12"/>
      <c r="H53" s="12"/>
      <c r="I53" s="12"/>
    </row>
    <row r="54" spans="1:13" s="21" customFormat="1" ht="15" customHeight="1" x14ac:dyDescent="0.2">
      <c r="A54" s="13"/>
      <c r="B54" s="14"/>
      <c r="C54" s="14"/>
      <c r="D54" s="14"/>
      <c r="E54" s="14"/>
      <c r="F54" s="12"/>
      <c r="G54" s="12"/>
      <c r="H54" s="12"/>
      <c r="I54" s="12"/>
    </row>
    <row r="55" spans="1:13" s="21" customFormat="1" ht="15" customHeight="1" x14ac:dyDescent="0.2">
      <c r="A55" s="13"/>
      <c r="B55" s="14"/>
      <c r="C55" s="14"/>
      <c r="D55" s="14"/>
      <c r="E55" s="14"/>
      <c r="F55" s="12"/>
      <c r="G55" s="12"/>
      <c r="H55" s="12"/>
      <c r="I55" s="12"/>
      <c r="J55" s="12"/>
      <c r="K55" s="12"/>
    </row>
    <row r="56" spans="1:13" s="21" customFormat="1" ht="15" customHeight="1" x14ac:dyDescent="0.2">
      <c r="A56" s="13"/>
      <c r="B56" s="14"/>
      <c r="C56" s="14"/>
      <c r="D56" s="14"/>
      <c r="E56" s="14"/>
      <c r="F56" s="12"/>
      <c r="G56" s="12"/>
      <c r="H56" s="12"/>
      <c r="I56" s="12"/>
      <c r="J56" s="12"/>
      <c r="K56" s="12"/>
    </row>
    <row r="57" spans="1:13" s="21" customFormat="1" ht="15" customHeight="1" x14ac:dyDescent="0.2">
      <c r="A57" s="13"/>
      <c r="B57" s="14"/>
      <c r="C57" s="14"/>
      <c r="D57" s="14"/>
      <c r="E57" s="14"/>
      <c r="F57" s="12"/>
      <c r="G57" s="12"/>
      <c r="H57" s="12"/>
      <c r="I57" s="12"/>
      <c r="J57" s="12"/>
      <c r="K57" s="12"/>
    </row>
    <row r="58" spans="1:13" s="22" customFormat="1" ht="15" customHeight="1" x14ac:dyDescent="0.2">
      <c r="A58" s="13"/>
      <c r="B58" s="14"/>
      <c r="C58" s="14"/>
      <c r="D58" s="14"/>
      <c r="E58" s="14"/>
      <c r="F58" s="12"/>
      <c r="G58" s="12"/>
      <c r="H58" s="12"/>
      <c r="I58" s="12"/>
      <c r="J58" s="12"/>
      <c r="K58" s="12"/>
      <c r="L58" s="21"/>
      <c r="M58" s="21"/>
    </row>
    <row r="59" spans="1:13" s="21" customFormat="1" ht="15" customHeight="1" x14ac:dyDescent="0.2">
      <c r="A59" s="13"/>
      <c r="B59" s="14"/>
      <c r="C59" s="14"/>
      <c r="D59" s="14"/>
      <c r="E59" s="14"/>
      <c r="F59" s="12"/>
      <c r="G59" s="12"/>
      <c r="H59" s="12"/>
      <c r="I59" s="12"/>
      <c r="J59" s="12"/>
      <c r="K59" s="12"/>
      <c r="L59" s="12"/>
      <c r="M59" s="12"/>
    </row>
    <row r="60" spans="1:13" s="21" customFormat="1" ht="15" customHeight="1" x14ac:dyDescent="0.2">
      <c r="A60" s="13"/>
      <c r="B60" s="14"/>
      <c r="C60" s="14"/>
      <c r="D60" s="14"/>
      <c r="E60" s="14"/>
      <c r="F60" s="12"/>
      <c r="G60" s="12"/>
      <c r="H60" s="12"/>
      <c r="I60" s="12"/>
      <c r="J60" s="12"/>
      <c r="K60" s="12"/>
      <c r="L60" s="12"/>
      <c r="M60" s="12"/>
    </row>
    <row r="61" spans="1:13" s="21" customFormat="1" ht="15" customHeight="1" x14ac:dyDescent="0.2">
      <c r="A61" s="13"/>
      <c r="B61" s="14"/>
      <c r="C61" s="14"/>
      <c r="D61" s="14"/>
      <c r="E61" s="14"/>
      <c r="F61" s="12"/>
      <c r="G61" s="12"/>
      <c r="H61" s="12"/>
      <c r="I61" s="12"/>
      <c r="J61" s="12"/>
      <c r="K61" s="12"/>
      <c r="L61" s="12"/>
      <c r="M61" s="12"/>
    </row>
    <row r="62" spans="1:13" s="21" customFormat="1" ht="15" customHeight="1" x14ac:dyDescent="0.2">
      <c r="A62" s="13"/>
      <c r="B62" s="14"/>
      <c r="C62" s="14"/>
      <c r="D62" s="14"/>
      <c r="E62" s="14"/>
      <c r="F62" s="12"/>
      <c r="G62" s="12"/>
      <c r="H62" s="12"/>
      <c r="I62" s="12"/>
      <c r="J62" s="12"/>
      <c r="K62" s="12"/>
      <c r="L62" s="12"/>
      <c r="M62" s="12"/>
    </row>
    <row r="63" spans="1:13" s="21" customFormat="1" ht="15" customHeight="1" x14ac:dyDescent="0.2">
      <c r="A63" s="13"/>
      <c r="B63" s="14"/>
      <c r="C63" s="14"/>
      <c r="D63" s="14"/>
      <c r="E63" s="14"/>
      <c r="F63" s="12"/>
      <c r="G63" s="12"/>
      <c r="H63" s="12"/>
      <c r="I63" s="12"/>
      <c r="J63" s="12"/>
      <c r="K63" s="12"/>
      <c r="L63" s="12"/>
      <c r="M63" s="12"/>
    </row>
    <row r="64" spans="1:13" s="21" customFormat="1" ht="15" customHeight="1" x14ac:dyDescent="0.2">
      <c r="A64" s="13"/>
      <c r="B64" s="14"/>
      <c r="C64" s="14"/>
      <c r="D64" s="14"/>
      <c r="E64" s="14"/>
      <c r="F64" s="12"/>
      <c r="G64" s="12"/>
      <c r="H64" s="12"/>
      <c r="I64" s="12"/>
      <c r="J64" s="12"/>
      <c r="K64" s="12"/>
      <c r="L64" s="12"/>
      <c r="M64" s="12"/>
    </row>
    <row r="65" spans="2:13" hidden="1" x14ac:dyDescent="0.2"/>
    <row r="66" spans="2:13" hidden="1" x14ac:dyDescent="0.2"/>
    <row r="67" spans="2:13" hidden="1" x14ac:dyDescent="0.2"/>
    <row r="68" spans="2:13" hidden="1" x14ac:dyDescent="0.2"/>
    <row r="69" spans="2:13" hidden="1" x14ac:dyDescent="0.2"/>
    <row r="70" spans="2:13" s="13" customFormat="1" hidden="1" x14ac:dyDescent="0.2">
      <c r="B70" s="14"/>
      <c r="C70" s="14"/>
      <c r="D70" s="14"/>
      <c r="E70" s="14"/>
      <c r="F70" s="12"/>
      <c r="G70" s="12"/>
      <c r="H70" s="12"/>
      <c r="I70" s="12"/>
      <c r="J70" s="12"/>
      <c r="K70" s="12"/>
      <c r="L70" s="12"/>
      <c r="M70" s="12"/>
    </row>
    <row r="71" spans="2:13" s="13" customFormat="1" hidden="1" x14ac:dyDescent="0.2">
      <c r="B71" s="14"/>
      <c r="C71" s="14"/>
      <c r="D71" s="14"/>
      <c r="E71" s="14"/>
      <c r="F71" s="12"/>
      <c r="G71" s="12"/>
      <c r="H71" s="12"/>
      <c r="I71" s="12"/>
      <c r="J71" s="12"/>
      <c r="K71" s="12"/>
      <c r="L71" s="12"/>
      <c r="M71" s="12"/>
    </row>
    <row r="72" spans="2:13" s="13" customFormat="1" hidden="1" x14ac:dyDescent="0.2">
      <c r="B72" s="14"/>
      <c r="C72" s="14"/>
      <c r="D72" s="14"/>
      <c r="E72" s="14"/>
      <c r="F72" s="12"/>
      <c r="G72" s="12"/>
      <c r="H72" s="12"/>
      <c r="I72" s="12"/>
      <c r="J72" s="12"/>
      <c r="K72" s="12"/>
      <c r="L72" s="12"/>
      <c r="M72" s="12"/>
    </row>
    <row r="73" spans="2:13" s="13" customFormat="1" hidden="1" x14ac:dyDescent="0.2">
      <c r="B73" s="14"/>
      <c r="C73" s="14"/>
      <c r="D73" s="14"/>
      <c r="E73" s="14"/>
      <c r="F73" s="12"/>
      <c r="G73" s="12"/>
      <c r="H73" s="12"/>
      <c r="I73" s="12"/>
      <c r="J73" s="12"/>
      <c r="K73" s="12"/>
      <c r="L73" s="12"/>
      <c r="M73" s="12"/>
    </row>
    <row r="74" spans="2:13" s="13" customFormat="1" hidden="1" x14ac:dyDescent="0.2">
      <c r="B74" s="14"/>
      <c r="C74" s="14"/>
      <c r="D74" s="14"/>
      <c r="E74" s="14"/>
      <c r="F74" s="12"/>
      <c r="G74" s="12"/>
      <c r="H74" s="12"/>
      <c r="I74" s="12"/>
      <c r="J74" s="12"/>
      <c r="K74" s="12"/>
      <c r="L74" s="12"/>
      <c r="M74" s="12"/>
    </row>
    <row r="75" spans="2:13" s="13" customFormat="1" hidden="1" x14ac:dyDescent="0.2">
      <c r="B75" s="14"/>
      <c r="C75" s="14"/>
      <c r="D75" s="14"/>
      <c r="E75" s="14"/>
      <c r="F75" s="12"/>
      <c r="G75" s="12"/>
      <c r="H75" s="12"/>
      <c r="I75" s="12"/>
      <c r="J75" s="12"/>
      <c r="K75" s="12"/>
      <c r="L75" s="12"/>
      <c r="M75" s="12"/>
    </row>
    <row r="76" spans="2:13" s="13" customFormat="1" hidden="1" x14ac:dyDescent="0.2">
      <c r="B76" s="14"/>
      <c r="C76" s="14"/>
      <c r="D76" s="14"/>
      <c r="E76" s="14"/>
      <c r="F76" s="12"/>
      <c r="G76" s="12"/>
      <c r="H76" s="12"/>
      <c r="I76" s="12"/>
      <c r="J76" s="12"/>
      <c r="K76" s="12"/>
      <c r="L76" s="12"/>
      <c r="M76" s="12"/>
    </row>
    <row r="77" spans="2:13" s="13" customFormat="1" hidden="1" x14ac:dyDescent="0.2">
      <c r="B77" s="14"/>
      <c r="C77" s="14"/>
      <c r="D77" s="14"/>
      <c r="E77" s="14"/>
      <c r="F77" s="12"/>
      <c r="G77" s="12"/>
      <c r="H77" s="12"/>
      <c r="I77" s="12"/>
      <c r="J77" s="12"/>
      <c r="K77" s="12"/>
      <c r="L77" s="12"/>
      <c r="M77" s="12"/>
    </row>
    <row r="78" spans="2:13" s="13" customFormat="1" hidden="1" x14ac:dyDescent="0.2">
      <c r="B78" s="14"/>
      <c r="C78" s="14"/>
      <c r="D78" s="14"/>
      <c r="E78" s="14"/>
      <c r="F78" s="12"/>
      <c r="G78" s="12"/>
      <c r="H78" s="12"/>
      <c r="I78" s="12"/>
      <c r="J78" s="12"/>
      <c r="K78" s="12"/>
      <c r="L78" s="12"/>
      <c r="M78" s="12"/>
    </row>
    <row r="79" spans="2:13" s="13" customFormat="1" hidden="1" x14ac:dyDescent="0.2">
      <c r="B79" s="14"/>
      <c r="C79" s="14"/>
      <c r="D79" s="14"/>
      <c r="E79" s="14"/>
      <c r="F79" s="12"/>
      <c r="G79" s="12"/>
      <c r="H79" s="12"/>
      <c r="I79" s="12"/>
      <c r="J79" s="12"/>
      <c r="K79" s="12"/>
      <c r="L79" s="12"/>
      <c r="M79" s="12"/>
    </row>
    <row r="80" spans="2:13" s="13" customFormat="1" hidden="1" x14ac:dyDescent="0.2">
      <c r="B80" s="14"/>
      <c r="C80" s="14"/>
      <c r="D80" s="14"/>
      <c r="E80" s="14"/>
      <c r="F80" s="12"/>
      <c r="G80" s="12"/>
      <c r="H80" s="12"/>
      <c r="I80" s="12"/>
      <c r="J80" s="12"/>
      <c r="K80" s="12"/>
      <c r="L80" s="12"/>
      <c r="M80" s="12"/>
    </row>
    <row r="81" spans="2:13" s="13" customFormat="1" hidden="1" x14ac:dyDescent="0.2">
      <c r="B81" s="14"/>
      <c r="C81" s="14"/>
      <c r="D81" s="14"/>
      <c r="E81" s="14"/>
      <c r="F81" s="12"/>
      <c r="G81" s="12"/>
      <c r="H81" s="12"/>
      <c r="I81" s="12"/>
      <c r="J81" s="12"/>
      <c r="K81" s="12"/>
      <c r="L81" s="12"/>
      <c r="M81" s="12"/>
    </row>
    <row r="82" spans="2:13" s="13" customFormat="1" hidden="1" x14ac:dyDescent="0.2">
      <c r="B82" s="14"/>
      <c r="C82" s="14"/>
      <c r="D82" s="14"/>
      <c r="E82" s="14"/>
      <c r="F82" s="12"/>
      <c r="G82" s="12"/>
      <c r="H82" s="12"/>
      <c r="I82" s="12"/>
      <c r="J82" s="12"/>
      <c r="K82" s="12"/>
      <c r="L82" s="12"/>
      <c r="M82" s="12"/>
    </row>
    <row r="83" spans="2:13" s="13" customFormat="1" hidden="1" x14ac:dyDescent="0.2">
      <c r="B83" s="14"/>
      <c r="C83" s="14"/>
      <c r="D83" s="14"/>
      <c r="E83" s="14"/>
      <c r="F83" s="12"/>
      <c r="G83" s="12"/>
      <c r="H83" s="12"/>
      <c r="I83" s="12"/>
      <c r="J83" s="12"/>
      <c r="K83" s="12"/>
      <c r="L83" s="12"/>
      <c r="M83" s="12"/>
    </row>
    <row r="84" spans="2:13" s="13" customFormat="1" hidden="1" x14ac:dyDescent="0.2">
      <c r="B84" s="14"/>
      <c r="C84" s="14"/>
      <c r="D84" s="14"/>
      <c r="E84" s="14"/>
      <c r="F84" s="12"/>
      <c r="G84" s="12"/>
      <c r="H84" s="12"/>
      <c r="I84" s="12"/>
      <c r="J84" s="12"/>
      <c r="K84" s="12"/>
      <c r="L84" s="12"/>
      <c r="M84" s="12"/>
    </row>
    <row r="85" spans="2:13" s="13" customFormat="1" hidden="1" x14ac:dyDescent="0.2">
      <c r="B85" s="14"/>
      <c r="C85" s="14"/>
      <c r="D85" s="14"/>
      <c r="E85" s="14"/>
      <c r="F85" s="12"/>
      <c r="G85" s="12"/>
      <c r="H85" s="12"/>
      <c r="I85" s="12"/>
      <c r="J85" s="12"/>
      <c r="K85" s="12"/>
      <c r="L85" s="12"/>
      <c r="M85" s="12"/>
    </row>
    <row r="86" spans="2:13" s="13" customFormat="1" hidden="1" x14ac:dyDescent="0.2">
      <c r="B86" s="14"/>
      <c r="C86" s="14"/>
      <c r="D86" s="14"/>
      <c r="E86" s="14"/>
      <c r="F86" s="12"/>
      <c r="G86" s="12"/>
      <c r="H86" s="12"/>
      <c r="I86" s="12"/>
      <c r="J86" s="12"/>
      <c r="K86" s="12"/>
      <c r="L86" s="12"/>
      <c r="M86" s="12"/>
    </row>
    <row r="87" spans="2:13" s="13" customFormat="1" hidden="1" x14ac:dyDescent="0.2">
      <c r="B87" s="14"/>
      <c r="C87" s="14"/>
      <c r="D87" s="14"/>
      <c r="E87" s="14"/>
      <c r="F87" s="12"/>
      <c r="G87" s="12"/>
      <c r="H87" s="12"/>
      <c r="I87" s="12"/>
      <c r="J87" s="12"/>
      <c r="K87" s="12"/>
      <c r="L87" s="12"/>
      <c r="M87" s="12"/>
    </row>
    <row r="88" spans="2:13" s="13" customFormat="1" hidden="1" x14ac:dyDescent="0.2">
      <c r="B88" s="14"/>
      <c r="C88" s="14"/>
      <c r="D88" s="14"/>
      <c r="E88" s="14"/>
      <c r="F88" s="12"/>
      <c r="G88" s="12"/>
      <c r="H88" s="12"/>
      <c r="I88" s="12"/>
      <c r="J88" s="12"/>
      <c r="K88" s="12"/>
      <c r="L88" s="12"/>
      <c r="M88" s="12"/>
    </row>
    <row r="89" spans="2:13" s="13" customFormat="1" hidden="1" x14ac:dyDescent="0.2">
      <c r="B89" s="14"/>
      <c r="C89" s="14"/>
      <c r="D89" s="14"/>
      <c r="E89" s="14"/>
      <c r="F89" s="12"/>
      <c r="G89" s="12"/>
      <c r="H89" s="12"/>
      <c r="I89" s="12"/>
      <c r="J89" s="12"/>
      <c r="K89" s="12"/>
      <c r="L89" s="12"/>
      <c r="M89" s="12"/>
    </row>
    <row r="90" spans="2:13" s="13" customFormat="1" hidden="1" x14ac:dyDescent="0.2">
      <c r="B90" s="14"/>
      <c r="C90" s="14"/>
      <c r="D90" s="14"/>
      <c r="E90" s="14"/>
      <c r="F90" s="12"/>
      <c r="G90" s="12"/>
      <c r="H90" s="12"/>
      <c r="I90" s="12"/>
      <c r="J90" s="12"/>
      <c r="K90" s="12"/>
      <c r="L90" s="12"/>
      <c r="M90" s="12"/>
    </row>
    <row r="91" spans="2:13" s="13" customFormat="1" hidden="1" x14ac:dyDescent="0.2">
      <c r="B91" s="14"/>
      <c r="C91" s="14"/>
      <c r="D91" s="14"/>
      <c r="E91" s="14"/>
      <c r="F91" s="12"/>
      <c r="G91" s="12"/>
      <c r="H91" s="12"/>
      <c r="I91" s="12"/>
      <c r="J91" s="12"/>
      <c r="K91" s="12"/>
      <c r="L91" s="12"/>
      <c r="M91" s="12"/>
    </row>
    <row r="92" spans="2:13" s="13" customFormat="1" hidden="1" x14ac:dyDescent="0.2">
      <c r="B92" s="14"/>
      <c r="C92" s="14"/>
      <c r="D92" s="14"/>
      <c r="E92" s="14"/>
      <c r="F92" s="12"/>
      <c r="G92" s="12"/>
      <c r="H92" s="12"/>
      <c r="I92" s="12"/>
      <c r="J92" s="12"/>
      <c r="K92" s="12"/>
      <c r="L92" s="12"/>
      <c r="M92" s="12"/>
    </row>
    <row r="93" spans="2:13" s="13" customFormat="1" hidden="1" x14ac:dyDescent="0.2">
      <c r="B93" s="14"/>
      <c r="C93" s="14"/>
      <c r="D93" s="14"/>
      <c r="E93" s="14"/>
      <c r="F93" s="12"/>
      <c r="G93" s="12"/>
      <c r="H93" s="12"/>
      <c r="I93" s="12"/>
      <c r="J93" s="12"/>
      <c r="K93" s="12"/>
      <c r="L93" s="12"/>
      <c r="M93" s="12"/>
    </row>
    <row r="94" spans="2:13" s="13" customFormat="1" hidden="1" x14ac:dyDescent="0.2">
      <c r="B94" s="14"/>
      <c r="C94" s="14"/>
      <c r="D94" s="14"/>
      <c r="E94" s="14"/>
      <c r="F94" s="12"/>
      <c r="G94" s="12"/>
      <c r="H94" s="12"/>
      <c r="I94" s="12"/>
      <c r="J94" s="12"/>
      <c r="K94" s="12"/>
      <c r="L94" s="12"/>
      <c r="M94" s="12"/>
    </row>
    <row r="95" spans="2:13" s="13" customFormat="1" hidden="1" x14ac:dyDescent="0.2">
      <c r="B95" s="14"/>
      <c r="C95" s="14"/>
      <c r="D95" s="14"/>
      <c r="E95" s="14"/>
      <c r="F95" s="12"/>
      <c r="G95" s="12"/>
      <c r="H95" s="12"/>
      <c r="I95" s="12"/>
      <c r="J95" s="12"/>
      <c r="K95" s="12"/>
      <c r="L95" s="12"/>
      <c r="M95" s="12"/>
    </row>
    <row r="96" spans="2:13" s="13" customFormat="1" hidden="1" x14ac:dyDescent="0.2">
      <c r="B96" s="14"/>
      <c r="C96" s="14"/>
      <c r="D96" s="14"/>
      <c r="E96" s="14"/>
      <c r="F96" s="12"/>
      <c r="G96" s="12"/>
      <c r="H96" s="12"/>
      <c r="I96" s="12"/>
      <c r="J96" s="12"/>
      <c r="K96" s="12"/>
      <c r="L96" s="12"/>
      <c r="M96" s="12"/>
    </row>
    <row r="97" spans="2:13" s="13" customFormat="1" hidden="1" x14ac:dyDescent="0.2">
      <c r="B97" s="14"/>
      <c r="C97" s="14"/>
      <c r="D97" s="14"/>
      <c r="E97" s="14"/>
      <c r="F97" s="12"/>
      <c r="G97" s="12"/>
      <c r="H97" s="12"/>
      <c r="I97" s="12"/>
      <c r="J97" s="12"/>
      <c r="K97" s="12"/>
      <c r="L97" s="12"/>
      <c r="M97" s="12"/>
    </row>
    <row r="98" spans="2:13" s="13" customFormat="1" hidden="1" x14ac:dyDescent="0.2">
      <c r="B98" s="14"/>
      <c r="C98" s="14"/>
      <c r="D98" s="14"/>
      <c r="E98" s="14"/>
      <c r="F98" s="12"/>
      <c r="G98" s="12"/>
      <c r="H98" s="12"/>
      <c r="I98" s="12"/>
      <c r="J98" s="12"/>
      <c r="K98" s="12"/>
      <c r="L98" s="12"/>
      <c r="M98" s="12"/>
    </row>
    <row r="99" spans="2:13" s="13" customFormat="1" hidden="1" x14ac:dyDescent="0.2">
      <c r="B99" s="14"/>
      <c r="C99" s="14"/>
      <c r="D99" s="14"/>
      <c r="E99" s="14"/>
      <c r="F99" s="12"/>
      <c r="G99" s="12"/>
      <c r="H99" s="12"/>
      <c r="I99" s="12"/>
      <c r="J99" s="12"/>
      <c r="K99" s="12"/>
      <c r="L99" s="12"/>
      <c r="M99" s="12"/>
    </row>
    <row r="100" spans="2:13" s="13" customFormat="1" hidden="1" x14ac:dyDescent="0.2">
      <c r="B100" s="14"/>
      <c r="C100" s="14"/>
      <c r="D100" s="14"/>
      <c r="E100" s="14"/>
      <c r="F100" s="12"/>
      <c r="G100" s="12"/>
      <c r="H100" s="12"/>
      <c r="I100" s="12"/>
      <c r="J100" s="12"/>
      <c r="K100" s="12"/>
      <c r="L100" s="12"/>
      <c r="M100" s="12"/>
    </row>
    <row r="101" spans="2:13" s="13" customFormat="1" hidden="1" x14ac:dyDescent="0.2">
      <c r="B101" s="14"/>
      <c r="C101" s="14"/>
      <c r="D101" s="14"/>
      <c r="E101" s="14"/>
      <c r="F101" s="12"/>
      <c r="G101" s="12"/>
      <c r="H101" s="12"/>
      <c r="I101" s="12"/>
      <c r="J101" s="12"/>
      <c r="K101" s="12"/>
      <c r="L101" s="12"/>
      <c r="M101" s="12"/>
    </row>
    <row r="102" spans="2:13" s="13" customFormat="1" hidden="1" x14ac:dyDescent="0.2">
      <c r="B102" s="14"/>
      <c r="C102" s="14"/>
      <c r="D102" s="14"/>
      <c r="E102" s="14"/>
      <c r="F102" s="12"/>
      <c r="G102" s="12"/>
      <c r="H102" s="12"/>
      <c r="I102" s="12"/>
      <c r="J102" s="12"/>
      <c r="K102" s="12"/>
      <c r="L102" s="12"/>
      <c r="M102" s="12"/>
    </row>
    <row r="103" spans="2:13" s="13" customFormat="1" hidden="1" x14ac:dyDescent="0.2">
      <c r="B103" s="14"/>
      <c r="C103" s="14"/>
      <c r="D103" s="14"/>
      <c r="E103" s="14"/>
      <c r="F103" s="12"/>
      <c r="G103" s="12"/>
      <c r="H103" s="12"/>
      <c r="I103" s="12"/>
      <c r="J103" s="12"/>
      <c r="K103" s="12"/>
      <c r="L103" s="12"/>
      <c r="M103" s="12"/>
    </row>
    <row r="104" spans="2:13" s="13" customFormat="1" hidden="1" x14ac:dyDescent="0.2">
      <c r="B104" s="14"/>
      <c r="C104" s="14"/>
      <c r="D104" s="14"/>
      <c r="E104" s="14"/>
      <c r="F104" s="12"/>
      <c r="G104" s="12"/>
      <c r="H104" s="12"/>
      <c r="I104" s="12"/>
      <c r="J104" s="12"/>
      <c r="K104" s="12"/>
      <c r="L104" s="12"/>
      <c r="M104" s="12"/>
    </row>
    <row r="105" spans="2:13" s="13" customFormat="1" hidden="1" x14ac:dyDescent="0.2">
      <c r="B105" s="14"/>
      <c r="C105" s="14"/>
      <c r="D105" s="14"/>
      <c r="E105" s="14"/>
      <c r="F105" s="12"/>
      <c r="G105" s="12"/>
      <c r="H105" s="12"/>
      <c r="I105" s="12"/>
      <c r="J105" s="12"/>
      <c r="K105" s="12"/>
      <c r="L105" s="12"/>
      <c r="M105" s="12"/>
    </row>
    <row r="106" spans="2:13" s="13" customFormat="1" hidden="1" x14ac:dyDescent="0.2">
      <c r="B106" s="14"/>
      <c r="C106" s="14"/>
      <c r="D106" s="14"/>
      <c r="E106" s="14"/>
      <c r="F106" s="12"/>
      <c r="G106" s="12"/>
      <c r="H106" s="12"/>
      <c r="I106" s="12"/>
      <c r="J106" s="12"/>
      <c r="K106" s="12"/>
      <c r="L106" s="12"/>
      <c r="M106" s="12"/>
    </row>
    <row r="107" spans="2:13" s="13" customFormat="1" hidden="1" x14ac:dyDescent="0.2">
      <c r="B107" s="14"/>
      <c r="C107" s="14"/>
      <c r="D107" s="14"/>
      <c r="E107" s="14"/>
      <c r="F107" s="12"/>
      <c r="G107" s="12"/>
      <c r="H107" s="12"/>
      <c r="I107" s="12"/>
      <c r="J107" s="12"/>
      <c r="K107" s="12"/>
      <c r="L107" s="12"/>
      <c r="M107" s="12"/>
    </row>
    <row r="108" spans="2:13" s="13" customFormat="1" hidden="1" x14ac:dyDescent="0.2">
      <c r="B108" s="14"/>
      <c r="C108" s="14"/>
      <c r="D108" s="14"/>
      <c r="E108" s="14"/>
      <c r="F108" s="12"/>
      <c r="G108" s="12"/>
      <c r="H108" s="12"/>
      <c r="I108" s="12"/>
      <c r="J108" s="12"/>
      <c r="K108" s="12"/>
      <c r="L108" s="12"/>
      <c r="M108" s="12"/>
    </row>
    <row r="109" spans="2:13" s="13" customFormat="1" hidden="1" x14ac:dyDescent="0.2">
      <c r="B109" s="14"/>
      <c r="C109" s="14"/>
      <c r="D109" s="14"/>
      <c r="E109" s="14"/>
      <c r="F109" s="12"/>
      <c r="G109" s="12"/>
      <c r="H109" s="12"/>
      <c r="I109" s="12"/>
      <c r="J109" s="12"/>
      <c r="K109" s="12"/>
      <c r="L109" s="12"/>
      <c r="M109" s="12"/>
    </row>
    <row r="110" spans="2:13" s="13" customFormat="1" hidden="1" x14ac:dyDescent="0.2">
      <c r="B110" s="14"/>
      <c r="C110" s="14"/>
      <c r="D110" s="14"/>
      <c r="E110" s="14"/>
      <c r="F110" s="12"/>
      <c r="G110" s="12"/>
      <c r="H110" s="12"/>
      <c r="I110" s="12"/>
      <c r="J110" s="12"/>
      <c r="K110" s="12"/>
      <c r="L110" s="12"/>
      <c r="M110" s="12"/>
    </row>
    <row r="111" spans="2:13" s="13" customFormat="1" hidden="1" x14ac:dyDescent="0.2">
      <c r="B111" s="14"/>
      <c r="C111" s="14"/>
      <c r="D111" s="14"/>
      <c r="E111" s="14"/>
      <c r="F111" s="12"/>
      <c r="G111" s="12"/>
      <c r="H111" s="12"/>
      <c r="I111" s="12"/>
      <c r="J111" s="12"/>
      <c r="K111" s="12"/>
      <c r="L111" s="12"/>
      <c r="M111" s="12"/>
    </row>
    <row r="112" spans="2:13" s="13" customFormat="1" hidden="1" x14ac:dyDescent="0.2">
      <c r="B112" s="14"/>
      <c r="C112" s="14"/>
      <c r="D112" s="14"/>
      <c r="E112" s="14"/>
      <c r="F112" s="12"/>
      <c r="G112" s="12"/>
      <c r="H112" s="12"/>
      <c r="I112" s="12"/>
      <c r="J112" s="12"/>
      <c r="K112" s="12"/>
      <c r="L112" s="12"/>
      <c r="M112" s="12"/>
    </row>
    <row r="113" spans="2:13" s="13" customFormat="1" hidden="1" x14ac:dyDescent="0.2">
      <c r="B113" s="14"/>
      <c r="C113" s="14"/>
      <c r="D113" s="14"/>
      <c r="E113" s="14"/>
      <c r="F113" s="12"/>
      <c r="G113" s="12"/>
      <c r="H113" s="12"/>
      <c r="I113" s="12"/>
      <c r="J113" s="12"/>
      <c r="K113" s="12"/>
      <c r="L113" s="12"/>
      <c r="M113" s="12"/>
    </row>
    <row r="114" spans="2:13" s="13" customFormat="1" hidden="1" x14ac:dyDescent="0.2">
      <c r="B114" s="14"/>
      <c r="C114" s="14"/>
      <c r="D114" s="14"/>
      <c r="E114" s="14"/>
      <c r="F114" s="12"/>
      <c r="G114" s="12"/>
      <c r="H114" s="12"/>
      <c r="I114" s="12"/>
      <c r="J114" s="12"/>
      <c r="K114" s="12"/>
      <c r="L114" s="12"/>
      <c r="M114" s="12"/>
    </row>
    <row r="115" spans="2:13" s="13" customFormat="1" hidden="1" x14ac:dyDescent="0.2">
      <c r="B115" s="14"/>
      <c r="C115" s="14"/>
      <c r="D115" s="14"/>
      <c r="E115" s="14"/>
      <c r="F115" s="12"/>
      <c r="G115" s="12"/>
      <c r="H115" s="12"/>
      <c r="I115" s="12"/>
      <c r="J115" s="12"/>
      <c r="K115" s="12"/>
      <c r="L115" s="12"/>
      <c r="M115" s="12"/>
    </row>
    <row r="116" spans="2:13" s="13" customFormat="1" hidden="1" x14ac:dyDescent="0.2">
      <c r="B116" s="14"/>
      <c r="C116" s="14"/>
      <c r="D116" s="14"/>
      <c r="E116" s="14"/>
      <c r="F116" s="12"/>
      <c r="G116" s="12"/>
      <c r="H116" s="12"/>
      <c r="I116" s="12"/>
      <c r="J116" s="12"/>
      <c r="K116" s="12"/>
      <c r="L116" s="12"/>
      <c r="M116" s="12"/>
    </row>
    <row r="117" spans="2:13" s="13" customFormat="1" hidden="1" x14ac:dyDescent="0.2">
      <c r="B117" s="14"/>
      <c r="C117" s="14"/>
      <c r="D117" s="14"/>
      <c r="E117" s="14"/>
      <c r="F117" s="12"/>
      <c r="G117" s="12"/>
      <c r="H117" s="12"/>
      <c r="I117" s="12"/>
      <c r="J117" s="12"/>
      <c r="K117" s="12"/>
      <c r="L117" s="12"/>
      <c r="M117" s="12"/>
    </row>
    <row r="118" spans="2:13" s="13" customFormat="1" hidden="1" x14ac:dyDescent="0.2">
      <c r="B118" s="14"/>
      <c r="C118" s="14"/>
      <c r="D118" s="14"/>
      <c r="E118" s="14"/>
      <c r="F118" s="12"/>
      <c r="G118" s="12"/>
      <c r="H118" s="12"/>
      <c r="I118" s="12"/>
      <c r="J118" s="12"/>
      <c r="K118" s="12"/>
      <c r="L118" s="12"/>
      <c r="M118" s="12"/>
    </row>
    <row r="119" spans="2:13" s="13" customFormat="1" hidden="1" x14ac:dyDescent="0.2">
      <c r="B119" s="14"/>
      <c r="C119" s="14"/>
      <c r="D119" s="14"/>
      <c r="E119" s="14"/>
      <c r="F119" s="12"/>
      <c r="G119" s="12"/>
      <c r="H119" s="12"/>
      <c r="I119" s="12"/>
      <c r="J119" s="12"/>
      <c r="K119" s="12"/>
      <c r="L119" s="12"/>
      <c r="M119" s="12"/>
    </row>
    <row r="120" spans="2:13" s="13" customFormat="1" hidden="1" x14ac:dyDescent="0.2">
      <c r="B120" s="14"/>
      <c r="C120" s="14"/>
      <c r="D120" s="14"/>
      <c r="E120" s="14"/>
      <c r="F120" s="12"/>
      <c r="G120" s="12"/>
      <c r="H120" s="12"/>
      <c r="I120" s="12"/>
      <c r="J120" s="12"/>
      <c r="K120" s="12"/>
      <c r="L120" s="12"/>
      <c r="M120" s="12"/>
    </row>
    <row r="121" spans="2:13" s="13" customFormat="1" hidden="1" x14ac:dyDescent="0.2">
      <c r="B121" s="14"/>
      <c r="C121" s="14"/>
      <c r="D121" s="14"/>
      <c r="E121" s="14"/>
      <c r="F121" s="12"/>
      <c r="G121" s="12"/>
      <c r="H121" s="12"/>
      <c r="I121" s="12"/>
      <c r="J121" s="12"/>
      <c r="K121" s="12"/>
      <c r="L121" s="12"/>
      <c r="M121" s="12"/>
    </row>
    <row r="122" spans="2:13" s="13" customFormat="1" hidden="1" x14ac:dyDescent="0.2">
      <c r="B122" s="14"/>
      <c r="C122" s="14"/>
      <c r="D122" s="14"/>
      <c r="E122" s="14"/>
      <c r="F122" s="12"/>
      <c r="G122" s="12"/>
      <c r="H122" s="12"/>
      <c r="I122" s="12"/>
      <c r="J122" s="12"/>
      <c r="K122" s="12"/>
      <c r="L122" s="12"/>
      <c r="M122" s="12"/>
    </row>
    <row r="123" spans="2:13" s="13" customFormat="1" hidden="1" x14ac:dyDescent="0.2">
      <c r="B123" s="14"/>
      <c r="C123" s="14"/>
      <c r="D123" s="14"/>
      <c r="E123" s="14"/>
      <c r="F123" s="12"/>
      <c r="G123" s="12"/>
      <c r="H123" s="12"/>
      <c r="I123" s="12"/>
      <c r="J123" s="12"/>
      <c r="K123" s="12"/>
      <c r="L123" s="12"/>
      <c r="M123" s="12"/>
    </row>
    <row r="124" spans="2:13" s="13" customFormat="1" hidden="1" x14ac:dyDescent="0.2">
      <c r="B124" s="14"/>
      <c r="C124" s="14"/>
      <c r="D124" s="14"/>
      <c r="E124" s="14"/>
      <c r="F124" s="12"/>
      <c r="G124" s="12"/>
      <c r="H124" s="12"/>
      <c r="I124" s="12"/>
      <c r="J124" s="12"/>
      <c r="K124" s="12"/>
      <c r="L124" s="12"/>
      <c r="M124" s="12"/>
    </row>
    <row r="125" spans="2:13" s="13" customFormat="1" hidden="1" x14ac:dyDescent="0.2">
      <c r="B125" s="14"/>
      <c r="C125" s="14"/>
      <c r="D125" s="14"/>
      <c r="E125" s="14"/>
      <c r="F125" s="12"/>
      <c r="G125" s="12"/>
      <c r="H125" s="12"/>
      <c r="I125" s="12"/>
      <c r="J125" s="12"/>
      <c r="K125" s="12"/>
      <c r="L125" s="12"/>
      <c r="M125" s="12"/>
    </row>
    <row r="126" spans="2:13" s="13" customFormat="1" hidden="1" x14ac:dyDescent="0.2">
      <c r="B126" s="14"/>
      <c r="C126" s="14"/>
      <c r="D126" s="14"/>
      <c r="E126" s="14"/>
      <c r="F126" s="12"/>
      <c r="G126" s="12"/>
      <c r="H126" s="12"/>
      <c r="I126" s="12"/>
      <c r="J126" s="12"/>
      <c r="K126" s="12"/>
      <c r="L126" s="12"/>
      <c r="M126" s="12"/>
    </row>
    <row r="127" spans="2:13" s="13" customFormat="1" hidden="1" x14ac:dyDescent="0.2">
      <c r="B127" s="14"/>
      <c r="C127" s="14"/>
      <c r="D127" s="14"/>
      <c r="E127" s="14"/>
      <c r="F127" s="12"/>
      <c r="G127" s="12"/>
      <c r="H127" s="12"/>
      <c r="I127" s="12"/>
      <c r="J127" s="12"/>
      <c r="K127" s="12"/>
      <c r="L127" s="12"/>
      <c r="M127" s="12"/>
    </row>
    <row r="128" spans="2:13" s="13" customFormat="1" hidden="1" x14ac:dyDescent="0.2">
      <c r="B128" s="14"/>
      <c r="C128" s="14"/>
      <c r="D128" s="14"/>
      <c r="E128" s="14"/>
      <c r="F128" s="12"/>
      <c r="G128" s="12"/>
      <c r="H128" s="12"/>
      <c r="I128" s="12"/>
      <c r="J128" s="12"/>
      <c r="K128" s="12"/>
      <c r="L128" s="12"/>
      <c r="M128" s="12"/>
    </row>
    <row r="129" spans="2:13" s="13" customFormat="1" hidden="1" x14ac:dyDescent="0.2">
      <c r="B129" s="14"/>
      <c r="C129" s="14"/>
      <c r="D129" s="14"/>
      <c r="E129" s="14"/>
      <c r="F129" s="12"/>
      <c r="G129" s="12"/>
      <c r="H129" s="12"/>
      <c r="I129" s="12"/>
      <c r="J129" s="12"/>
      <c r="K129" s="12"/>
      <c r="L129" s="12"/>
      <c r="M129" s="12"/>
    </row>
    <row r="130" spans="2:13" s="13" customFormat="1" hidden="1" x14ac:dyDescent="0.2">
      <c r="B130" s="14"/>
      <c r="C130" s="14"/>
      <c r="D130" s="14"/>
      <c r="E130" s="14"/>
      <c r="F130" s="12"/>
      <c r="G130" s="12"/>
      <c r="H130" s="12"/>
      <c r="I130" s="12"/>
      <c r="J130" s="12"/>
      <c r="K130" s="12"/>
      <c r="L130" s="12"/>
      <c r="M130" s="12"/>
    </row>
    <row r="131" spans="2:13" s="13" customFormat="1" hidden="1" x14ac:dyDescent="0.2">
      <c r="B131" s="14"/>
      <c r="C131" s="14"/>
      <c r="D131" s="14"/>
      <c r="E131" s="14"/>
      <c r="F131" s="12"/>
      <c r="G131" s="12"/>
      <c r="H131" s="12"/>
      <c r="I131" s="12"/>
      <c r="J131" s="12"/>
      <c r="K131" s="12"/>
      <c r="L131" s="12"/>
      <c r="M131" s="12"/>
    </row>
    <row r="132" spans="2:13" s="13" customFormat="1" hidden="1" x14ac:dyDescent="0.2">
      <c r="B132" s="14"/>
      <c r="C132" s="14"/>
      <c r="D132" s="14"/>
      <c r="E132" s="14"/>
      <c r="F132" s="12"/>
      <c r="G132" s="12"/>
      <c r="H132" s="12"/>
      <c r="I132" s="12"/>
      <c r="J132" s="12"/>
      <c r="K132" s="12"/>
      <c r="L132" s="12"/>
      <c r="M132" s="12"/>
    </row>
    <row r="133" spans="2:13" s="13" customFormat="1" hidden="1" x14ac:dyDescent="0.2">
      <c r="B133" s="14"/>
      <c r="C133" s="14"/>
      <c r="D133" s="14"/>
      <c r="E133" s="14"/>
      <c r="F133" s="12"/>
      <c r="G133" s="12"/>
      <c r="H133" s="12"/>
      <c r="I133" s="12"/>
      <c r="J133" s="12"/>
      <c r="K133" s="12"/>
      <c r="L133" s="12"/>
      <c r="M133" s="12"/>
    </row>
    <row r="134" spans="2:13" s="13" customFormat="1" hidden="1" x14ac:dyDescent="0.2">
      <c r="B134" s="14"/>
      <c r="C134" s="14"/>
      <c r="D134" s="14"/>
      <c r="E134" s="14"/>
      <c r="F134" s="12"/>
      <c r="G134" s="12"/>
      <c r="H134" s="12"/>
      <c r="I134" s="12"/>
      <c r="J134" s="12"/>
      <c r="K134" s="12"/>
      <c r="L134" s="12"/>
      <c r="M134" s="12"/>
    </row>
    <row r="135" spans="2:13" s="13" customFormat="1" hidden="1" x14ac:dyDescent="0.2">
      <c r="B135" s="14"/>
      <c r="C135" s="14"/>
      <c r="D135" s="14"/>
      <c r="E135" s="14"/>
      <c r="F135" s="12"/>
      <c r="G135" s="12"/>
      <c r="H135" s="12"/>
      <c r="I135" s="12"/>
      <c r="J135" s="12"/>
      <c r="K135" s="12"/>
      <c r="L135" s="12"/>
      <c r="M135" s="12"/>
    </row>
    <row r="136" spans="2:13" s="13" customFormat="1" hidden="1" x14ac:dyDescent="0.2">
      <c r="B136" s="14"/>
      <c r="C136" s="14"/>
      <c r="D136" s="14"/>
      <c r="E136" s="14"/>
      <c r="F136" s="12"/>
      <c r="G136" s="12"/>
      <c r="H136" s="12"/>
      <c r="I136" s="12"/>
      <c r="J136" s="12"/>
      <c r="K136" s="12"/>
      <c r="L136" s="12"/>
      <c r="M136" s="12"/>
    </row>
    <row r="137" spans="2:13" s="13" customFormat="1" hidden="1" x14ac:dyDescent="0.2">
      <c r="B137" s="14"/>
      <c r="C137" s="14"/>
      <c r="D137" s="14"/>
      <c r="E137" s="14"/>
      <c r="F137" s="12"/>
      <c r="G137" s="12"/>
      <c r="H137" s="12"/>
      <c r="I137" s="12"/>
      <c r="J137" s="12"/>
      <c r="K137" s="12"/>
      <c r="L137" s="12"/>
      <c r="M137" s="12"/>
    </row>
    <row r="138" spans="2:13" s="13" customFormat="1" hidden="1" x14ac:dyDescent="0.2">
      <c r="B138" s="14"/>
      <c r="C138" s="14"/>
      <c r="D138" s="14"/>
      <c r="E138" s="14"/>
      <c r="F138" s="12"/>
      <c r="G138" s="12"/>
      <c r="H138" s="12"/>
      <c r="I138" s="12"/>
      <c r="J138" s="12"/>
      <c r="K138" s="12"/>
      <c r="L138" s="12"/>
      <c r="M138" s="12"/>
    </row>
    <row r="139" spans="2:13" s="13" customFormat="1" hidden="1" x14ac:dyDescent="0.2">
      <c r="B139" s="14"/>
      <c r="C139" s="14"/>
      <c r="D139" s="14"/>
      <c r="E139" s="14"/>
      <c r="F139" s="12"/>
      <c r="G139" s="12"/>
      <c r="H139" s="12"/>
      <c r="I139" s="12"/>
      <c r="J139" s="12"/>
      <c r="K139" s="12"/>
      <c r="L139" s="12"/>
      <c r="M139" s="12"/>
    </row>
    <row r="140" spans="2:13" s="13" customFormat="1" hidden="1" x14ac:dyDescent="0.2">
      <c r="B140" s="14"/>
      <c r="C140" s="14"/>
      <c r="D140" s="14"/>
      <c r="E140" s="14"/>
      <c r="F140" s="12"/>
      <c r="G140" s="12"/>
      <c r="H140" s="12"/>
      <c r="I140" s="12"/>
      <c r="J140" s="12"/>
      <c r="K140" s="12"/>
      <c r="L140" s="12"/>
      <c r="M140" s="12"/>
    </row>
    <row r="141" spans="2:13" s="13" customFormat="1" hidden="1" x14ac:dyDescent="0.2">
      <c r="B141" s="14"/>
      <c r="C141" s="14"/>
      <c r="D141" s="14"/>
      <c r="E141" s="14"/>
      <c r="F141" s="12"/>
      <c r="G141" s="12"/>
      <c r="H141" s="12"/>
      <c r="I141" s="12"/>
      <c r="J141" s="12"/>
      <c r="K141" s="12"/>
      <c r="L141" s="12"/>
      <c r="M141" s="12"/>
    </row>
    <row r="142" spans="2:13" s="13" customFormat="1" hidden="1" x14ac:dyDescent="0.2">
      <c r="B142" s="14"/>
      <c r="C142" s="14"/>
      <c r="D142" s="14"/>
      <c r="E142" s="14"/>
      <c r="F142" s="12"/>
      <c r="G142" s="12"/>
      <c r="H142" s="12"/>
      <c r="I142" s="12"/>
      <c r="J142" s="12"/>
      <c r="K142" s="12"/>
      <c r="L142" s="12"/>
      <c r="M142" s="12"/>
    </row>
    <row r="143" spans="2:13" s="13" customFormat="1" hidden="1" x14ac:dyDescent="0.2">
      <c r="B143" s="14"/>
      <c r="C143" s="14"/>
      <c r="D143" s="14"/>
      <c r="E143" s="14"/>
      <c r="F143" s="12"/>
      <c r="G143" s="12"/>
      <c r="H143" s="12"/>
      <c r="I143" s="12"/>
      <c r="J143" s="12"/>
      <c r="K143" s="12"/>
      <c r="L143" s="12"/>
      <c r="M143" s="12"/>
    </row>
    <row r="144" spans="2:13" s="13" customFormat="1" hidden="1" x14ac:dyDescent="0.2">
      <c r="B144" s="14"/>
      <c r="C144" s="14"/>
      <c r="D144" s="14"/>
      <c r="E144" s="14"/>
      <c r="F144" s="12"/>
      <c r="G144" s="12"/>
      <c r="H144" s="12"/>
      <c r="I144" s="12"/>
      <c r="J144" s="12"/>
      <c r="K144" s="12"/>
      <c r="L144" s="12"/>
      <c r="M144" s="12"/>
    </row>
    <row r="145" spans="2:13" s="13" customFormat="1" hidden="1" x14ac:dyDescent="0.2">
      <c r="B145" s="14"/>
      <c r="C145" s="14"/>
      <c r="D145" s="14"/>
      <c r="E145" s="14"/>
      <c r="F145" s="12"/>
      <c r="G145" s="12"/>
      <c r="H145" s="12"/>
      <c r="I145" s="12"/>
      <c r="J145" s="12"/>
      <c r="K145" s="12"/>
      <c r="L145" s="12"/>
      <c r="M145" s="12"/>
    </row>
    <row r="146" spans="2:13" s="13" customFormat="1" hidden="1" x14ac:dyDescent="0.2">
      <c r="B146" s="14"/>
      <c r="C146" s="14"/>
      <c r="D146" s="14"/>
      <c r="E146" s="14"/>
      <c r="F146" s="12"/>
      <c r="G146" s="12"/>
      <c r="H146" s="12"/>
      <c r="I146" s="12"/>
      <c r="J146" s="12"/>
      <c r="K146" s="12"/>
      <c r="L146" s="12"/>
      <c r="M146" s="12"/>
    </row>
    <row r="147" spans="2:13" s="13" customFormat="1" hidden="1" x14ac:dyDescent="0.2">
      <c r="B147" s="14"/>
      <c r="C147" s="14"/>
      <c r="D147" s="14"/>
      <c r="E147" s="14"/>
      <c r="F147" s="12"/>
      <c r="G147" s="12"/>
      <c r="H147" s="12"/>
      <c r="I147" s="12"/>
      <c r="J147" s="12"/>
      <c r="K147" s="12"/>
      <c r="L147" s="12"/>
      <c r="M147" s="12"/>
    </row>
    <row r="148" spans="2:13" s="13" customFormat="1" hidden="1" x14ac:dyDescent="0.2">
      <c r="B148" s="14"/>
      <c r="C148" s="14"/>
      <c r="D148" s="14"/>
      <c r="E148" s="14"/>
      <c r="F148" s="12"/>
      <c r="G148" s="12"/>
      <c r="H148" s="12"/>
      <c r="I148" s="12"/>
      <c r="J148" s="12"/>
      <c r="K148" s="12"/>
      <c r="L148" s="12"/>
      <c r="M148" s="12"/>
    </row>
    <row r="149" spans="2:13" s="13" customFormat="1" hidden="1" x14ac:dyDescent="0.2">
      <c r="B149" s="14"/>
      <c r="C149" s="14"/>
      <c r="D149" s="14"/>
      <c r="E149" s="14"/>
      <c r="F149" s="12"/>
      <c r="G149" s="12"/>
      <c r="H149" s="12"/>
      <c r="I149" s="12"/>
      <c r="J149" s="12"/>
      <c r="K149" s="12"/>
      <c r="L149" s="12"/>
      <c r="M149" s="12"/>
    </row>
    <row r="150" spans="2:13" s="13" customFormat="1" hidden="1" x14ac:dyDescent="0.2">
      <c r="B150" s="14"/>
      <c r="C150" s="14"/>
      <c r="D150" s="14"/>
      <c r="E150" s="14"/>
      <c r="F150" s="12"/>
      <c r="G150" s="12"/>
      <c r="H150" s="12"/>
      <c r="I150" s="12"/>
      <c r="J150" s="12"/>
      <c r="K150" s="12"/>
      <c r="L150" s="12"/>
      <c r="M150" s="12"/>
    </row>
    <row r="151" spans="2:13" s="13" customFormat="1" hidden="1" x14ac:dyDescent="0.2">
      <c r="B151" s="14"/>
      <c r="C151" s="14"/>
      <c r="D151" s="14"/>
      <c r="E151" s="14"/>
      <c r="F151" s="12"/>
      <c r="G151" s="12"/>
      <c r="H151" s="12"/>
      <c r="I151" s="12"/>
      <c r="J151" s="12"/>
      <c r="K151" s="12"/>
      <c r="L151" s="12"/>
      <c r="M151" s="12"/>
    </row>
    <row r="152" spans="2:13" s="13" customFormat="1" hidden="1" x14ac:dyDescent="0.2">
      <c r="B152" s="14"/>
      <c r="C152" s="14"/>
      <c r="D152" s="14"/>
      <c r="E152" s="14"/>
      <c r="F152" s="12"/>
      <c r="G152" s="12"/>
      <c r="H152" s="12"/>
      <c r="I152" s="12"/>
      <c r="J152" s="12"/>
      <c r="K152" s="12"/>
      <c r="L152" s="12"/>
      <c r="M152" s="12"/>
    </row>
    <row r="153" spans="2:13" s="13" customFormat="1" hidden="1" x14ac:dyDescent="0.2">
      <c r="B153" s="14"/>
      <c r="C153" s="14"/>
      <c r="D153" s="14"/>
      <c r="E153" s="14"/>
      <c r="F153" s="12"/>
      <c r="G153" s="12"/>
      <c r="H153" s="12"/>
      <c r="I153" s="12"/>
      <c r="J153" s="12"/>
      <c r="K153" s="12"/>
      <c r="L153" s="12"/>
      <c r="M153" s="12"/>
    </row>
    <row r="154" spans="2:13" s="13" customFormat="1" hidden="1" x14ac:dyDescent="0.2">
      <c r="B154" s="14"/>
      <c r="C154" s="14"/>
      <c r="D154" s="14"/>
      <c r="E154" s="14"/>
      <c r="F154" s="12"/>
      <c r="G154" s="12"/>
      <c r="H154" s="12"/>
      <c r="I154" s="12"/>
      <c r="J154" s="12"/>
      <c r="K154" s="12"/>
      <c r="L154" s="12"/>
      <c r="M154" s="12"/>
    </row>
    <row r="155" spans="2:13" s="13" customFormat="1" hidden="1" x14ac:dyDescent="0.2">
      <c r="B155" s="14"/>
      <c r="C155" s="14"/>
      <c r="D155" s="14"/>
      <c r="E155" s="14"/>
      <c r="F155" s="12"/>
      <c r="G155" s="12"/>
      <c r="H155" s="12"/>
      <c r="I155" s="12"/>
      <c r="J155" s="12"/>
      <c r="K155" s="12"/>
      <c r="L155" s="12"/>
      <c r="M155" s="12"/>
    </row>
    <row r="156" spans="2:13" s="13" customFormat="1" hidden="1" x14ac:dyDescent="0.2">
      <c r="B156" s="14"/>
      <c r="C156" s="14"/>
      <c r="D156" s="14"/>
      <c r="E156" s="14"/>
      <c r="F156" s="12"/>
      <c r="G156" s="12"/>
      <c r="H156" s="12"/>
      <c r="I156" s="12"/>
      <c r="J156" s="12"/>
      <c r="K156" s="12"/>
      <c r="L156" s="12"/>
      <c r="M156" s="12"/>
    </row>
    <row r="157" spans="2:13" s="13" customFormat="1" hidden="1" x14ac:dyDescent="0.2">
      <c r="B157" s="14"/>
      <c r="C157" s="14"/>
      <c r="D157" s="14"/>
      <c r="E157" s="14"/>
      <c r="F157" s="12"/>
      <c r="G157" s="12"/>
      <c r="H157" s="12"/>
      <c r="I157" s="12"/>
      <c r="J157" s="12"/>
      <c r="K157" s="12"/>
      <c r="L157" s="12"/>
      <c r="M157" s="12"/>
    </row>
    <row r="158" spans="2:13" s="13" customFormat="1" hidden="1" x14ac:dyDescent="0.2">
      <c r="B158" s="14"/>
      <c r="C158" s="14"/>
      <c r="D158" s="14"/>
      <c r="E158" s="14"/>
      <c r="F158" s="12"/>
      <c r="G158" s="12"/>
      <c r="H158" s="12"/>
      <c r="I158" s="12"/>
      <c r="J158" s="12"/>
      <c r="K158" s="12"/>
      <c r="L158" s="12"/>
      <c r="M158" s="12"/>
    </row>
    <row r="159" spans="2:13" s="13" customFormat="1" hidden="1" x14ac:dyDescent="0.2">
      <c r="B159" s="14"/>
      <c r="C159" s="14"/>
      <c r="D159" s="14"/>
      <c r="E159" s="14"/>
      <c r="F159" s="12"/>
      <c r="G159" s="12"/>
      <c r="H159" s="12"/>
      <c r="I159" s="12"/>
      <c r="J159" s="12"/>
      <c r="K159" s="12"/>
      <c r="L159" s="12"/>
      <c r="M159" s="12"/>
    </row>
    <row r="160" spans="2:13" s="13" customFormat="1" x14ac:dyDescent="0.2">
      <c r="B160" s="14"/>
      <c r="C160" s="14"/>
      <c r="D160" s="14"/>
      <c r="E160" s="14"/>
      <c r="F160" s="12"/>
      <c r="G160" s="12"/>
      <c r="H160" s="12"/>
      <c r="I160" s="12"/>
      <c r="J160" s="12"/>
      <c r="K160" s="12"/>
      <c r="L160" s="12"/>
      <c r="M160" s="12"/>
    </row>
    <row r="161" spans="2:13" s="13" customFormat="1" x14ac:dyDescent="0.2">
      <c r="B161" s="14"/>
      <c r="C161" s="14"/>
      <c r="D161" s="14"/>
      <c r="E161" s="14"/>
      <c r="F161" s="12"/>
      <c r="G161" s="12"/>
      <c r="H161" s="12"/>
      <c r="I161" s="12"/>
      <c r="J161" s="12"/>
      <c r="K161" s="12"/>
      <c r="L161" s="12"/>
      <c r="M161" s="12"/>
    </row>
    <row r="162" spans="2:13" s="13" customFormat="1" x14ac:dyDescent="0.2">
      <c r="B162" s="14"/>
      <c r="C162" s="14"/>
      <c r="D162" s="14"/>
      <c r="E162" s="14"/>
      <c r="F162" s="12"/>
      <c r="G162" s="12"/>
      <c r="H162" s="12"/>
      <c r="I162" s="12"/>
      <c r="J162" s="12"/>
      <c r="K162" s="12"/>
      <c r="L162" s="12"/>
      <c r="M162" s="12"/>
    </row>
    <row r="163" spans="2:13" s="13" customFormat="1" x14ac:dyDescent="0.2">
      <c r="B163" s="14"/>
      <c r="C163" s="14"/>
      <c r="D163" s="14"/>
      <c r="E163" s="14"/>
      <c r="F163" s="12"/>
      <c r="G163" s="12"/>
      <c r="H163" s="12"/>
      <c r="I163" s="12"/>
      <c r="J163" s="12"/>
      <c r="K163" s="12"/>
      <c r="L163" s="12"/>
      <c r="M163" s="12"/>
    </row>
    <row r="164" spans="2:13" s="13" customFormat="1" x14ac:dyDescent="0.2">
      <c r="B164" s="14"/>
      <c r="C164" s="14"/>
      <c r="D164" s="14"/>
      <c r="E164" s="14"/>
      <c r="F164" s="12"/>
      <c r="G164" s="12"/>
      <c r="H164" s="12"/>
      <c r="I164" s="12"/>
      <c r="J164" s="12"/>
      <c r="K164" s="12"/>
      <c r="L164" s="12"/>
      <c r="M164" s="12"/>
    </row>
    <row r="165" spans="2:13" s="13" customFormat="1" x14ac:dyDescent="0.2">
      <c r="B165" s="14"/>
      <c r="C165" s="14"/>
      <c r="D165" s="14"/>
      <c r="E165" s="14"/>
      <c r="F165" s="12"/>
      <c r="G165" s="12"/>
      <c r="H165" s="12"/>
      <c r="I165" s="12"/>
      <c r="J165" s="12"/>
      <c r="K165" s="12"/>
      <c r="L165" s="12"/>
      <c r="M165" s="12"/>
    </row>
    <row r="166" spans="2:13" s="13" customFormat="1" x14ac:dyDescent="0.2">
      <c r="B166" s="14"/>
      <c r="C166" s="14"/>
      <c r="D166" s="14"/>
      <c r="E166" s="14"/>
      <c r="F166" s="12"/>
      <c r="G166" s="12"/>
      <c r="H166" s="12"/>
      <c r="I166" s="12"/>
      <c r="J166" s="12"/>
      <c r="K166" s="12"/>
      <c r="L166" s="12"/>
      <c r="M166" s="12"/>
    </row>
    <row r="167" spans="2:13" s="13" customFormat="1" x14ac:dyDescent="0.2">
      <c r="B167" s="14"/>
      <c r="C167" s="14"/>
      <c r="D167" s="14"/>
      <c r="E167" s="14"/>
      <c r="F167" s="12"/>
      <c r="G167" s="12"/>
      <c r="H167" s="12"/>
      <c r="I167" s="12"/>
      <c r="J167" s="12"/>
      <c r="K167" s="12"/>
      <c r="L167" s="12"/>
      <c r="M167" s="12"/>
    </row>
    <row r="168" spans="2:13" s="13" customFormat="1" x14ac:dyDescent="0.2">
      <c r="B168" s="14"/>
      <c r="C168" s="14"/>
      <c r="D168" s="14"/>
      <c r="E168" s="14"/>
      <c r="F168" s="12"/>
      <c r="G168" s="12"/>
      <c r="H168" s="12"/>
      <c r="I168" s="12"/>
      <c r="J168" s="12"/>
      <c r="K168" s="12"/>
      <c r="L168" s="12"/>
      <c r="M168" s="12"/>
    </row>
    <row r="169" spans="2:13" s="13" customFormat="1" x14ac:dyDescent="0.2">
      <c r="B169" s="14"/>
      <c r="C169" s="14"/>
      <c r="D169" s="14"/>
      <c r="E169" s="14"/>
      <c r="F169" s="12"/>
      <c r="G169" s="12"/>
      <c r="H169" s="12"/>
      <c r="I169" s="12"/>
      <c r="J169" s="12"/>
      <c r="K169" s="12"/>
      <c r="L169" s="12"/>
      <c r="M169" s="12"/>
    </row>
    <row r="170" spans="2:13" s="13" customFormat="1" x14ac:dyDescent="0.2">
      <c r="B170" s="14"/>
      <c r="C170" s="14"/>
      <c r="D170" s="14"/>
      <c r="E170" s="14"/>
      <c r="F170" s="12"/>
      <c r="G170" s="12"/>
      <c r="H170" s="12"/>
      <c r="I170" s="12"/>
      <c r="J170" s="12"/>
      <c r="K170" s="12"/>
      <c r="L170" s="12"/>
      <c r="M170" s="12"/>
    </row>
    <row r="171" spans="2:13" s="13" customFormat="1" x14ac:dyDescent="0.2">
      <c r="B171" s="14"/>
      <c r="C171" s="14"/>
      <c r="D171" s="14"/>
      <c r="E171" s="14"/>
      <c r="F171" s="12"/>
      <c r="G171" s="12"/>
      <c r="H171" s="12"/>
      <c r="I171" s="12"/>
      <c r="J171" s="12"/>
      <c r="K171" s="12"/>
      <c r="L171" s="12"/>
      <c r="M171" s="12"/>
    </row>
    <row r="172" spans="2:13" s="13" customFormat="1" x14ac:dyDescent="0.2">
      <c r="B172" s="14"/>
      <c r="C172" s="14"/>
      <c r="D172" s="14"/>
      <c r="E172" s="14"/>
      <c r="F172" s="12"/>
      <c r="G172" s="12"/>
      <c r="H172" s="12"/>
      <c r="I172" s="12"/>
      <c r="J172" s="12"/>
      <c r="K172" s="12"/>
      <c r="L172" s="12"/>
      <c r="M172" s="12"/>
    </row>
    <row r="173" spans="2:13" s="13" customFormat="1" x14ac:dyDescent="0.2">
      <c r="B173" s="14"/>
      <c r="C173" s="14"/>
      <c r="D173" s="14"/>
      <c r="E173" s="14"/>
      <c r="F173" s="12"/>
      <c r="G173" s="12"/>
      <c r="H173" s="12"/>
      <c r="I173" s="12"/>
      <c r="J173" s="12"/>
      <c r="K173" s="12"/>
      <c r="L173" s="12"/>
      <c r="M173" s="12"/>
    </row>
    <row r="174" spans="2:13" s="13" customFormat="1" x14ac:dyDescent="0.2">
      <c r="B174" s="14"/>
      <c r="C174" s="14"/>
      <c r="D174" s="14"/>
      <c r="E174" s="14"/>
      <c r="F174" s="12"/>
      <c r="G174" s="12"/>
      <c r="H174" s="12"/>
      <c r="I174" s="12"/>
      <c r="J174" s="12"/>
      <c r="K174" s="12"/>
      <c r="L174" s="12"/>
      <c r="M174" s="12"/>
    </row>
    <row r="175" spans="2:13" s="13" customFormat="1" x14ac:dyDescent="0.2">
      <c r="B175" s="14"/>
      <c r="C175" s="14"/>
      <c r="D175" s="14"/>
      <c r="E175" s="14"/>
      <c r="F175" s="12"/>
      <c r="G175" s="12"/>
      <c r="H175" s="12"/>
      <c r="I175" s="12"/>
      <c r="J175" s="12"/>
      <c r="K175" s="12"/>
      <c r="L175" s="12"/>
      <c r="M175" s="12"/>
    </row>
    <row r="176" spans="2:13" s="13" customFormat="1" x14ac:dyDescent="0.2">
      <c r="B176" s="14"/>
      <c r="C176" s="14"/>
      <c r="D176" s="14"/>
      <c r="E176" s="14"/>
      <c r="F176" s="12"/>
      <c r="G176" s="12"/>
      <c r="H176" s="12"/>
      <c r="I176" s="12"/>
      <c r="J176" s="12"/>
      <c r="K176" s="12"/>
      <c r="L176" s="12"/>
      <c r="M176" s="12"/>
    </row>
    <row r="177" spans="2:13" s="13" customFormat="1" x14ac:dyDescent="0.2">
      <c r="B177" s="14"/>
      <c r="C177" s="14"/>
      <c r="D177" s="14"/>
      <c r="E177" s="14"/>
      <c r="F177" s="12"/>
      <c r="G177" s="12"/>
      <c r="H177" s="12"/>
      <c r="I177" s="12"/>
      <c r="J177" s="12"/>
      <c r="K177" s="12"/>
      <c r="L177" s="12"/>
      <c r="M177" s="12"/>
    </row>
    <row r="178" spans="2:13" s="13" customFormat="1" x14ac:dyDescent="0.2">
      <c r="B178" s="14"/>
      <c r="C178" s="14"/>
      <c r="D178" s="14"/>
      <c r="E178" s="14"/>
      <c r="F178" s="12"/>
      <c r="G178" s="12"/>
      <c r="H178" s="12"/>
      <c r="I178" s="12"/>
      <c r="J178" s="12"/>
      <c r="K178" s="12"/>
      <c r="L178" s="12"/>
      <c r="M178" s="12"/>
    </row>
    <row r="179" spans="2:13" s="13" customFormat="1" x14ac:dyDescent="0.2">
      <c r="B179" s="14"/>
      <c r="C179" s="14"/>
      <c r="D179" s="14"/>
      <c r="E179" s="14"/>
      <c r="F179" s="12"/>
      <c r="G179" s="12"/>
      <c r="H179" s="12"/>
      <c r="I179" s="12"/>
      <c r="J179" s="12"/>
      <c r="K179" s="12"/>
      <c r="L179" s="12"/>
      <c r="M179" s="12"/>
    </row>
    <row r="180" spans="2:13" s="13" customFormat="1" x14ac:dyDescent="0.2">
      <c r="B180" s="14"/>
      <c r="C180" s="14"/>
      <c r="D180" s="14"/>
      <c r="E180" s="14"/>
      <c r="F180" s="12"/>
      <c r="G180" s="12"/>
      <c r="H180" s="12"/>
      <c r="I180" s="12"/>
      <c r="J180" s="12"/>
      <c r="K180" s="12"/>
      <c r="L180" s="12"/>
      <c r="M180" s="12"/>
    </row>
    <row r="181" spans="2:13" s="13" customFormat="1" x14ac:dyDescent="0.2">
      <c r="B181" s="14"/>
      <c r="C181" s="14"/>
      <c r="D181" s="14"/>
      <c r="E181" s="14"/>
      <c r="F181" s="12"/>
      <c r="G181" s="12"/>
      <c r="H181" s="12"/>
      <c r="I181" s="12"/>
      <c r="J181" s="12"/>
      <c r="K181" s="12"/>
      <c r="L181" s="12"/>
      <c r="M181" s="12"/>
    </row>
    <row r="182" spans="2:13" s="13" customFormat="1" x14ac:dyDescent="0.2">
      <c r="B182" s="14"/>
      <c r="C182" s="14"/>
      <c r="D182" s="14"/>
      <c r="E182" s="14"/>
      <c r="F182" s="12"/>
      <c r="G182" s="12"/>
      <c r="H182" s="12"/>
      <c r="I182" s="12"/>
      <c r="J182" s="12"/>
      <c r="K182" s="12"/>
      <c r="L182" s="12"/>
      <c r="M182" s="12"/>
    </row>
    <row r="183" spans="2:13" s="13" customFormat="1" x14ac:dyDescent="0.2">
      <c r="B183" s="14"/>
      <c r="C183" s="14"/>
      <c r="D183" s="14"/>
      <c r="E183" s="14"/>
      <c r="F183" s="12"/>
      <c r="G183" s="12"/>
      <c r="H183" s="12"/>
      <c r="I183" s="12"/>
      <c r="J183" s="12"/>
      <c r="K183" s="12"/>
      <c r="L183" s="12"/>
      <c r="M183" s="12"/>
    </row>
    <row r="184" spans="2:13" s="13" customFormat="1" x14ac:dyDescent="0.2">
      <c r="B184" s="14"/>
      <c r="C184" s="14"/>
      <c r="D184" s="14"/>
      <c r="E184" s="14"/>
      <c r="F184" s="12"/>
      <c r="G184" s="12"/>
      <c r="H184" s="12"/>
      <c r="I184" s="12"/>
      <c r="J184" s="12"/>
      <c r="K184" s="12"/>
      <c r="L184" s="12"/>
      <c r="M184" s="12"/>
    </row>
    <row r="185" spans="2:13" s="13" customFormat="1" x14ac:dyDescent="0.2">
      <c r="B185" s="14"/>
      <c r="C185" s="14"/>
      <c r="D185" s="14"/>
      <c r="E185" s="14"/>
      <c r="F185" s="12"/>
      <c r="G185" s="12"/>
      <c r="H185" s="12"/>
      <c r="I185" s="12"/>
      <c r="J185" s="12"/>
      <c r="K185" s="12"/>
      <c r="L185" s="12"/>
      <c r="M185" s="12"/>
    </row>
    <row r="186" spans="2:13" s="13" customFormat="1" x14ac:dyDescent="0.2">
      <c r="B186" s="14"/>
      <c r="C186" s="14"/>
      <c r="D186" s="14"/>
      <c r="E186" s="14"/>
      <c r="F186" s="12"/>
      <c r="G186" s="12"/>
      <c r="H186" s="12"/>
      <c r="I186" s="12"/>
      <c r="J186" s="12"/>
      <c r="K186" s="12"/>
      <c r="L186" s="12"/>
      <c r="M186" s="12"/>
    </row>
    <row r="187" spans="2:13" s="13" customFormat="1" x14ac:dyDescent="0.2">
      <c r="B187" s="14"/>
      <c r="C187" s="14"/>
      <c r="D187" s="14"/>
      <c r="E187" s="14"/>
      <c r="F187" s="12"/>
      <c r="G187" s="12"/>
      <c r="H187" s="12"/>
      <c r="I187" s="12"/>
      <c r="J187" s="12"/>
      <c r="K187" s="12"/>
      <c r="L187" s="12"/>
      <c r="M187" s="12"/>
    </row>
    <row r="188" spans="2:13" s="13" customFormat="1" x14ac:dyDescent="0.2">
      <c r="B188" s="14"/>
      <c r="C188" s="14"/>
      <c r="D188" s="14"/>
      <c r="E188" s="14"/>
      <c r="F188" s="12"/>
      <c r="G188" s="12"/>
      <c r="H188" s="12"/>
      <c r="I188" s="12"/>
      <c r="J188" s="12"/>
      <c r="K188" s="12"/>
      <c r="L188" s="12"/>
      <c r="M188" s="12"/>
    </row>
    <row r="189" spans="2:13" s="13" customFormat="1" x14ac:dyDescent="0.2">
      <c r="B189" s="14"/>
      <c r="C189" s="14"/>
      <c r="D189" s="14"/>
      <c r="E189" s="14"/>
      <c r="F189" s="12"/>
      <c r="G189" s="12"/>
      <c r="H189" s="12"/>
      <c r="I189" s="12"/>
      <c r="J189" s="12"/>
      <c r="K189" s="12"/>
      <c r="L189" s="12"/>
      <c r="M189" s="12"/>
    </row>
    <row r="190" spans="2:13" s="13" customFormat="1" x14ac:dyDescent="0.2">
      <c r="B190" s="14"/>
      <c r="C190" s="14"/>
      <c r="D190" s="14"/>
      <c r="E190" s="14"/>
      <c r="F190" s="12"/>
      <c r="G190" s="12"/>
      <c r="H190" s="12"/>
      <c r="I190" s="12"/>
      <c r="J190" s="12"/>
      <c r="K190" s="12"/>
      <c r="L190" s="12"/>
      <c r="M190" s="12"/>
    </row>
    <row r="191" spans="2:13" s="13" customFormat="1" x14ac:dyDescent="0.2">
      <c r="B191" s="14"/>
      <c r="C191" s="14"/>
      <c r="D191" s="14"/>
      <c r="E191" s="14"/>
      <c r="F191" s="12"/>
      <c r="G191" s="12"/>
      <c r="H191" s="12"/>
      <c r="I191" s="12"/>
      <c r="J191" s="12"/>
      <c r="K191" s="12"/>
      <c r="L191" s="12"/>
      <c r="M191" s="12"/>
    </row>
    <row r="192" spans="2:13" s="13" customFormat="1" x14ac:dyDescent="0.2">
      <c r="B192" s="14"/>
      <c r="C192" s="14"/>
      <c r="D192" s="14"/>
      <c r="E192" s="14"/>
      <c r="F192" s="12"/>
      <c r="G192" s="12"/>
      <c r="H192" s="12"/>
      <c r="I192" s="12"/>
      <c r="J192" s="12"/>
      <c r="K192" s="12"/>
      <c r="L192" s="12"/>
      <c r="M192" s="12"/>
    </row>
    <row r="193" spans="2:13" s="13" customFormat="1" x14ac:dyDescent="0.2">
      <c r="B193" s="14"/>
      <c r="C193" s="14"/>
      <c r="D193" s="14"/>
      <c r="E193" s="14"/>
      <c r="F193" s="12"/>
      <c r="G193" s="12"/>
      <c r="H193" s="12"/>
      <c r="I193" s="12"/>
      <c r="J193" s="12"/>
      <c r="K193" s="12"/>
      <c r="L193" s="12"/>
      <c r="M193" s="12"/>
    </row>
    <row r="194" spans="2:13" s="13" customFormat="1" x14ac:dyDescent="0.2">
      <c r="B194" s="14"/>
      <c r="C194" s="14"/>
      <c r="D194" s="14"/>
      <c r="E194" s="14"/>
      <c r="F194" s="12"/>
      <c r="G194" s="12"/>
      <c r="H194" s="12"/>
      <c r="I194" s="12"/>
      <c r="J194" s="12"/>
      <c r="K194" s="12"/>
      <c r="L194" s="12"/>
      <c r="M194" s="12"/>
    </row>
    <row r="195" spans="2:13" s="13" customFormat="1" x14ac:dyDescent="0.2">
      <c r="B195" s="14"/>
      <c r="C195" s="14"/>
      <c r="D195" s="14"/>
      <c r="E195" s="14"/>
      <c r="F195" s="12"/>
      <c r="G195" s="12"/>
      <c r="H195" s="12"/>
      <c r="I195" s="12"/>
      <c r="J195" s="12"/>
      <c r="K195" s="12"/>
      <c r="L195" s="12"/>
      <c r="M195" s="12"/>
    </row>
    <row r="196" spans="2:13" s="13" customFormat="1" x14ac:dyDescent="0.2">
      <c r="B196" s="14"/>
      <c r="C196" s="14"/>
      <c r="D196" s="14"/>
      <c r="E196" s="14"/>
      <c r="F196" s="12"/>
      <c r="G196" s="12"/>
      <c r="H196" s="12"/>
      <c r="I196" s="12"/>
      <c r="J196" s="12"/>
      <c r="K196" s="12"/>
      <c r="L196" s="12"/>
      <c r="M196" s="12"/>
    </row>
    <row r="197" spans="2:13" s="13" customFormat="1" x14ac:dyDescent="0.2">
      <c r="B197" s="14"/>
      <c r="C197" s="14"/>
      <c r="D197" s="14"/>
      <c r="E197" s="14"/>
      <c r="F197" s="12"/>
      <c r="G197" s="12"/>
      <c r="H197" s="12"/>
      <c r="I197" s="12"/>
      <c r="J197" s="12"/>
      <c r="K197" s="12"/>
      <c r="L197" s="12"/>
      <c r="M197" s="12"/>
    </row>
    <row r="198" spans="2:13" s="13" customFormat="1" x14ac:dyDescent="0.2">
      <c r="B198" s="14"/>
      <c r="C198" s="14"/>
      <c r="D198" s="14"/>
      <c r="E198" s="14"/>
      <c r="F198" s="12"/>
      <c r="G198" s="12"/>
      <c r="H198" s="12"/>
      <c r="I198" s="12"/>
      <c r="J198" s="12"/>
      <c r="K198" s="12"/>
      <c r="L198" s="12"/>
      <c r="M198" s="12"/>
    </row>
    <row r="199" spans="2:13" s="13" customFormat="1" x14ac:dyDescent="0.2">
      <c r="B199" s="14"/>
      <c r="C199" s="14"/>
      <c r="D199" s="14"/>
      <c r="E199" s="14"/>
      <c r="F199" s="12"/>
      <c r="G199" s="12"/>
      <c r="H199" s="12"/>
      <c r="I199" s="12"/>
      <c r="J199" s="12"/>
      <c r="K199" s="12"/>
      <c r="L199" s="12"/>
      <c r="M199" s="12"/>
    </row>
    <row r="200" spans="2:13" s="13" customFormat="1" x14ac:dyDescent="0.2">
      <c r="B200" s="14"/>
      <c r="C200" s="14"/>
      <c r="D200" s="14"/>
      <c r="E200" s="14"/>
      <c r="F200" s="12"/>
      <c r="G200" s="12"/>
      <c r="H200" s="12"/>
      <c r="I200" s="12"/>
      <c r="J200" s="12"/>
      <c r="K200" s="12"/>
      <c r="L200" s="12"/>
      <c r="M200" s="12"/>
    </row>
    <row r="201" spans="2:13" s="13" customFormat="1" x14ac:dyDescent="0.2">
      <c r="B201" s="14"/>
      <c r="C201" s="14"/>
      <c r="D201" s="14"/>
      <c r="E201" s="14"/>
      <c r="F201" s="12"/>
      <c r="G201" s="12"/>
      <c r="H201" s="12"/>
      <c r="I201" s="12"/>
      <c r="J201" s="12"/>
      <c r="K201" s="12"/>
      <c r="L201" s="12"/>
      <c r="M201" s="12"/>
    </row>
    <row r="202" spans="2:13" s="13" customFormat="1" x14ac:dyDescent="0.2">
      <c r="B202" s="14"/>
      <c r="C202" s="14"/>
      <c r="D202" s="14"/>
      <c r="E202" s="14"/>
      <c r="F202" s="12"/>
      <c r="G202" s="12"/>
      <c r="H202" s="12"/>
      <c r="I202" s="12"/>
      <c r="J202" s="12"/>
      <c r="K202" s="12"/>
      <c r="L202" s="12"/>
      <c r="M202" s="12"/>
    </row>
    <row r="203" spans="2:13" s="13" customFormat="1" x14ac:dyDescent="0.2">
      <c r="B203" s="14"/>
      <c r="C203" s="14"/>
      <c r="D203" s="14"/>
      <c r="E203" s="14"/>
      <c r="F203" s="12"/>
      <c r="G203" s="12"/>
      <c r="H203" s="12"/>
      <c r="I203" s="12"/>
      <c r="J203" s="12"/>
      <c r="K203" s="12"/>
      <c r="L203" s="12"/>
      <c r="M203" s="12"/>
    </row>
    <row r="204" spans="2:13" s="13" customFormat="1" x14ac:dyDescent="0.2">
      <c r="B204" s="14"/>
      <c r="C204" s="14"/>
      <c r="D204" s="14"/>
      <c r="E204" s="14"/>
      <c r="F204" s="12"/>
      <c r="G204" s="12"/>
      <c r="H204" s="12"/>
      <c r="I204" s="12"/>
      <c r="J204" s="12"/>
      <c r="K204" s="12"/>
      <c r="L204" s="12"/>
      <c r="M204" s="12"/>
    </row>
    <row r="205" spans="2:13" s="13" customFormat="1" x14ac:dyDescent="0.2">
      <c r="B205" s="14"/>
      <c r="C205" s="14"/>
      <c r="D205" s="14"/>
      <c r="E205" s="14"/>
      <c r="F205" s="12"/>
      <c r="G205" s="12"/>
      <c r="H205" s="12"/>
      <c r="I205" s="12"/>
      <c r="J205" s="12"/>
      <c r="K205" s="12"/>
      <c r="L205" s="12"/>
      <c r="M205" s="12"/>
    </row>
    <row r="206" spans="2:13" s="13" customFormat="1" x14ac:dyDescent="0.2">
      <c r="B206" s="14"/>
      <c r="C206" s="14"/>
      <c r="D206" s="14"/>
      <c r="E206" s="14"/>
      <c r="F206" s="12"/>
      <c r="G206" s="12"/>
      <c r="H206" s="12"/>
      <c r="I206" s="12"/>
      <c r="J206" s="12"/>
      <c r="K206" s="12"/>
      <c r="L206" s="12"/>
      <c r="M206" s="12"/>
    </row>
    <row r="207" spans="2:13" s="13" customFormat="1" x14ac:dyDescent="0.2">
      <c r="B207" s="14"/>
      <c r="C207" s="14"/>
      <c r="D207" s="14"/>
      <c r="E207" s="14"/>
      <c r="F207" s="12"/>
      <c r="G207" s="12"/>
      <c r="H207" s="12"/>
      <c r="I207" s="12"/>
      <c r="J207" s="12"/>
      <c r="K207" s="12"/>
      <c r="L207" s="12"/>
      <c r="M207" s="12"/>
    </row>
    <row r="208" spans="2:13" s="13" customFormat="1" x14ac:dyDescent="0.2">
      <c r="B208" s="14"/>
      <c r="C208" s="14"/>
      <c r="D208" s="14"/>
      <c r="E208" s="14"/>
      <c r="F208" s="12"/>
      <c r="G208" s="12"/>
      <c r="H208" s="12"/>
      <c r="I208" s="12"/>
      <c r="J208" s="12"/>
      <c r="K208" s="12"/>
      <c r="L208" s="12"/>
      <c r="M208" s="12"/>
    </row>
    <row r="209" spans="2:13" s="13" customFormat="1" x14ac:dyDescent="0.2">
      <c r="B209" s="14"/>
      <c r="C209" s="14"/>
      <c r="D209" s="14"/>
      <c r="E209" s="14"/>
      <c r="F209" s="12"/>
      <c r="G209" s="12"/>
      <c r="H209" s="12"/>
      <c r="I209" s="12"/>
      <c r="J209" s="12"/>
      <c r="K209" s="12"/>
      <c r="L209" s="12"/>
      <c r="M209" s="12"/>
    </row>
    <row r="210" spans="2:13" s="13" customFormat="1" x14ac:dyDescent="0.2">
      <c r="B210" s="14"/>
      <c r="C210" s="14"/>
      <c r="D210" s="14"/>
      <c r="E210" s="14"/>
      <c r="F210" s="12"/>
      <c r="G210" s="12"/>
      <c r="H210" s="12"/>
      <c r="I210" s="12"/>
      <c r="J210" s="12"/>
      <c r="K210" s="12"/>
      <c r="L210" s="12"/>
      <c r="M210" s="12"/>
    </row>
    <row r="211" spans="2:13" s="13" customFormat="1" x14ac:dyDescent="0.2">
      <c r="B211" s="14"/>
      <c r="C211" s="14"/>
      <c r="D211" s="14"/>
      <c r="E211" s="14"/>
      <c r="F211" s="12"/>
      <c r="G211" s="12"/>
      <c r="H211" s="12"/>
      <c r="I211" s="12"/>
      <c r="J211" s="12"/>
      <c r="K211" s="12"/>
      <c r="L211" s="12"/>
      <c r="M211" s="12"/>
    </row>
    <row r="212" spans="2:13" s="13" customFormat="1" x14ac:dyDescent="0.2">
      <c r="B212" s="14"/>
      <c r="C212" s="14"/>
      <c r="D212" s="14"/>
      <c r="E212" s="14"/>
      <c r="F212" s="12"/>
      <c r="G212" s="12"/>
      <c r="H212" s="12"/>
      <c r="I212" s="12"/>
      <c r="J212" s="12"/>
      <c r="K212" s="12"/>
      <c r="L212" s="12"/>
      <c r="M212" s="12"/>
    </row>
    <row r="213" spans="2:13" s="13" customFormat="1" x14ac:dyDescent="0.2">
      <c r="B213" s="14"/>
      <c r="C213" s="14"/>
      <c r="D213" s="14"/>
      <c r="E213" s="14"/>
      <c r="F213" s="12"/>
      <c r="G213" s="12"/>
      <c r="H213" s="12"/>
      <c r="I213" s="12"/>
      <c r="J213" s="12"/>
      <c r="K213" s="12"/>
      <c r="L213" s="12"/>
      <c r="M213" s="12"/>
    </row>
    <row r="214" spans="2:13" s="13" customFormat="1" x14ac:dyDescent="0.2">
      <c r="B214" s="14"/>
      <c r="C214" s="14"/>
      <c r="D214" s="14"/>
      <c r="E214" s="14"/>
      <c r="F214" s="12"/>
      <c r="G214" s="12"/>
      <c r="H214" s="12"/>
      <c r="I214" s="12"/>
      <c r="J214" s="12"/>
      <c r="K214" s="12"/>
      <c r="L214" s="12"/>
      <c r="M214" s="12"/>
    </row>
    <row r="215" spans="2:13" s="13" customFormat="1" x14ac:dyDescent="0.2">
      <c r="B215" s="14"/>
      <c r="C215" s="14"/>
      <c r="D215" s="14"/>
      <c r="E215" s="14"/>
      <c r="F215" s="12"/>
      <c r="G215" s="12"/>
      <c r="H215" s="12"/>
      <c r="I215" s="12"/>
      <c r="J215" s="12"/>
      <c r="K215" s="12"/>
      <c r="L215" s="12"/>
      <c r="M215" s="12"/>
    </row>
    <row r="216" spans="2:13" s="13" customFormat="1" x14ac:dyDescent="0.2">
      <c r="B216" s="14"/>
      <c r="C216" s="14"/>
      <c r="D216" s="14"/>
      <c r="E216" s="14"/>
      <c r="F216" s="12"/>
      <c r="G216" s="12"/>
      <c r="H216" s="12"/>
      <c r="I216" s="12"/>
      <c r="J216" s="12"/>
      <c r="K216" s="12"/>
      <c r="L216" s="12"/>
      <c r="M216" s="12"/>
    </row>
    <row r="217" spans="2:13" s="13" customFormat="1" x14ac:dyDescent="0.2">
      <c r="B217" s="14"/>
      <c r="C217" s="14"/>
      <c r="D217" s="14"/>
      <c r="E217" s="14"/>
      <c r="F217" s="12"/>
      <c r="G217" s="12"/>
      <c r="H217" s="12"/>
      <c r="I217" s="12"/>
      <c r="J217" s="12"/>
      <c r="K217" s="12"/>
      <c r="L217" s="12"/>
      <c r="M217" s="12"/>
    </row>
    <row r="218" spans="2:13" s="13" customFormat="1" x14ac:dyDescent="0.2">
      <c r="B218" s="14"/>
      <c r="C218" s="14"/>
      <c r="D218" s="14"/>
      <c r="E218" s="14"/>
      <c r="F218" s="12"/>
      <c r="G218" s="12"/>
      <c r="H218" s="12"/>
      <c r="I218" s="12"/>
      <c r="J218" s="12"/>
      <c r="K218" s="12"/>
      <c r="L218" s="12"/>
      <c r="M218" s="12"/>
    </row>
    <row r="219" spans="2:13" s="13" customFormat="1" x14ac:dyDescent="0.2">
      <c r="B219" s="14"/>
      <c r="C219" s="14"/>
      <c r="D219" s="14"/>
      <c r="E219" s="14"/>
      <c r="F219" s="12"/>
      <c r="G219" s="12"/>
      <c r="H219" s="12"/>
      <c r="I219" s="12"/>
      <c r="J219" s="12"/>
      <c r="K219" s="12"/>
      <c r="L219" s="12"/>
      <c r="M219" s="12"/>
    </row>
    <row r="220" spans="2:13" s="13" customFormat="1" x14ac:dyDescent="0.2">
      <c r="B220" s="14"/>
      <c r="C220" s="14"/>
      <c r="D220" s="14"/>
      <c r="E220" s="14"/>
      <c r="F220" s="12"/>
      <c r="G220" s="12"/>
      <c r="H220" s="12"/>
      <c r="I220" s="12"/>
      <c r="J220" s="12"/>
      <c r="K220" s="12"/>
      <c r="L220" s="12"/>
      <c r="M220" s="12"/>
    </row>
    <row r="221" spans="2:13" s="13" customFormat="1" x14ac:dyDescent="0.2">
      <c r="B221" s="14"/>
      <c r="C221" s="14"/>
      <c r="D221" s="14"/>
      <c r="E221" s="14"/>
      <c r="F221" s="12"/>
      <c r="G221" s="12"/>
      <c r="H221" s="12"/>
      <c r="I221" s="12"/>
      <c r="J221" s="12"/>
      <c r="K221" s="12"/>
      <c r="L221" s="12"/>
      <c r="M221" s="12"/>
    </row>
    <row r="222" spans="2:13" s="13" customFormat="1" x14ac:dyDescent="0.2">
      <c r="B222" s="14"/>
      <c r="C222" s="14"/>
      <c r="D222" s="14"/>
      <c r="E222" s="14"/>
      <c r="F222" s="12"/>
      <c r="G222" s="12"/>
      <c r="H222" s="12"/>
      <c r="I222" s="12"/>
      <c r="J222" s="12"/>
      <c r="K222" s="12"/>
      <c r="L222" s="12"/>
      <c r="M222" s="12"/>
    </row>
    <row r="223" spans="2:13" s="13" customFormat="1" x14ac:dyDescent="0.2">
      <c r="B223" s="14"/>
      <c r="C223" s="14"/>
      <c r="D223" s="14"/>
      <c r="E223" s="14"/>
      <c r="F223" s="12"/>
      <c r="G223" s="12"/>
      <c r="H223" s="12"/>
      <c r="I223" s="12"/>
      <c r="J223" s="12"/>
      <c r="K223" s="12"/>
      <c r="L223" s="12"/>
      <c r="M223" s="12"/>
    </row>
    <row r="224" spans="2:13" s="13" customFormat="1" x14ac:dyDescent="0.2">
      <c r="B224" s="14"/>
      <c r="C224" s="14"/>
      <c r="D224" s="14"/>
      <c r="E224" s="14"/>
      <c r="F224" s="12"/>
      <c r="G224" s="12"/>
      <c r="H224" s="12"/>
      <c r="I224" s="12"/>
      <c r="J224" s="12"/>
      <c r="K224" s="12"/>
      <c r="L224" s="12"/>
      <c r="M224" s="12"/>
    </row>
    <row r="225" spans="2:13" s="13" customFormat="1" x14ac:dyDescent="0.2">
      <c r="B225" s="14"/>
      <c r="C225" s="14"/>
      <c r="D225" s="14"/>
      <c r="E225" s="14"/>
      <c r="F225" s="12"/>
      <c r="G225" s="12"/>
      <c r="H225" s="12"/>
      <c r="I225" s="12"/>
      <c r="J225" s="12"/>
      <c r="K225" s="12"/>
      <c r="L225" s="12"/>
      <c r="M225" s="12"/>
    </row>
    <row r="226" spans="2:13" s="13" customFormat="1" x14ac:dyDescent="0.2">
      <c r="B226" s="14"/>
      <c r="C226" s="14"/>
      <c r="D226" s="14"/>
      <c r="E226" s="14"/>
      <c r="F226" s="12"/>
      <c r="G226" s="12"/>
      <c r="H226" s="12"/>
      <c r="I226" s="12"/>
      <c r="J226" s="12"/>
      <c r="K226" s="12"/>
      <c r="L226" s="12"/>
      <c r="M226" s="12"/>
    </row>
    <row r="227" spans="2:13" s="13" customFormat="1" x14ac:dyDescent="0.2">
      <c r="B227" s="14"/>
      <c r="C227" s="14"/>
      <c r="D227" s="14"/>
      <c r="E227" s="14"/>
      <c r="F227" s="12"/>
      <c r="G227" s="12"/>
      <c r="H227" s="12"/>
      <c r="I227" s="12"/>
      <c r="J227" s="12"/>
      <c r="K227" s="12"/>
      <c r="L227" s="12"/>
      <c r="M227" s="12"/>
    </row>
    <row r="228" spans="2:13" s="13" customFormat="1" x14ac:dyDescent="0.2">
      <c r="B228" s="14"/>
      <c r="C228" s="14"/>
      <c r="D228" s="14"/>
      <c r="E228" s="14"/>
      <c r="F228" s="12"/>
      <c r="G228" s="12"/>
      <c r="H228" s="12"/>
      <c r="I228" s="12"/>
      <c r="J228" s="12"/>
      <c r="K228" s="12"/>
      <c r="L228" s="12"/>
      <c r="M228" s="12"/>
    </row>
    <row r="229" spans="2:13" s="13" customFormat="1" x14ac:dyDescent="0.2">
      <c r="B229" s="14"/>
      <c r="C229" s="14"/>
      <c r="D229" s="14"/>
      <c r="E229" s="14"/>
      <c r="F229" s="12"/>
      <c r="G229" s="12"/>
      <c r="H229" s="12"/>
      <c r="I229" s="12"/>
      <c r="J229" s="12"/>
      <c r="K229" s="12"/>
      <c r="L229" s="12"/>
      <c r="M229" s="12"/>
    </row>
    <row r="230" spans="2:13" s="13" customFormat="1" x14ac:dyDescent="0.2">
      <c r="B230" s="14"/>
      <c r="C230" s="14"/>
      <c r="D230" s="14"/>
      <c r="E230" s="14"/>
      <c r="F230" s="12"/>
      <c r="G230" s="12"/>
      <c r="H230" s="12"/>
      <c r="I230" s="12"/>
      <c r="J230" s="12"/>
      <c r="K230" s="12"/>
      <c r="L230" s="12"/>
      <c r="M230" s="12"/>
    </row>
    <row r="231" spans="2:13" s="13" customFormat="1" x14ac:dyDescent="0.2">
      <c r="B231" s="14"/>
      <c r="C231" s="14"/>
      <c r="D231" s="14"/>
      <c r="E231" s="14"/>
      <c r="F231" s="12"/>
      <c r="G231" s="12"/>
      <c r="H231" s="12"/>
      <c r="I231" s="12"/>
      <c r="J231" s="12"/>
      <c r="K231" s="12"/>
      <c r="L231" s="12"/>
      <c r="M231" s="12"/>
    </row>
    <row r="232" spans="2:13" s="13" customFormat="1" x14ac:dyDescent="0.2">
      <c r="B232" s="14"/>
      <c r="C232" s="14"/>
      <c r="D232" s="14"/>
      <c r="E232" s="14"/>
      <c r="F232" s="12"/>
      <c r="G232" s="12"/>
      <c r="H232" s="12"/>
      <c r="I232" s="12"/>
      <c r="J232" s="12"/>
      <c r="K232" s="12"/>
      <c r="L232" s="12"/>
      <c r="M232" s="12"/>
    </row>
    <row r="233" spans="2:13" s="13" customFormat="1" x14ac:dyDescent="0.2">
      <c r="B233" s="14"/>
      <c r="C233" s="14"/>
      <c r="D233" s="14"/>
      <c r="E233" s="14"/>
      <c r="F233" s="12"/>
      <c r="G233" s="12"/>
      <c r="H233" s="12"/>
      <c r="I233" s="12"/>
      <c r="J233" s="12"/>
      <c r="K233" s="12"/>
      <c r="L233" s="12"/>
      <c r="M233" s="12"/>
    </row>
    <row r="234" spans="2:13" s="13" customFormat="1" x14ac:dyDescent="0.2">
      <c r="B234" s="14"/>
      <c r="C234" s="14"/>
      <c r="D234" s="14"/>
      <c r="E234" s="14"/>
      <c r="F234" s="12"/>
      <c r="G234" s="12"/>
      <c r="H234" s="12"/>
      <c r="I234" s="12"/>
      <c r="J234" s="12"/>
      <c r="K234" s="12"/>
      <c r="L234" s="12"/>
      <c r="M234" s="12"/>
    </row>
    <row r="235" spans="2:13" s="13" customFormat="1" x14ac:dyDescent="0.2">
      <c r="B235" s="14"/>
      <c r="C235" s="14"/>
      <c r="D235" s="14"/>
      <c r="E235" s="14"/>
      <c r="F235" s="12"/>
      <c r="G235" s="12"/>
      <c r="H235" s="12"/>
      <c r="I235" s="12"/>
      <c r="J235" s="12"/>
      <c r="K235" s="12"/>
      <c r="L235" s="12"/>
      <c r="M235" s="12"/>
    </row>
    <row r="236" spans="2:13" s="13" customFormat="1" x14ac:dyDescent="0.2">
      <c r="B236" s="14"/>
      <c r="C236" s="14"/>
      <c r="D236" s="14"/>
      <c r="E236" s="14"/>
      <c r="F236" s="12"/>
      <c r="G236" s="12"/>
      <c r="H236" s="12"/>
      <c r="I236" s="12"/>
      <c r="J236" s="12"/>
      <c r="K236" s="12"/>
      <c r="L236" s="12"/>
      <c r="M236" s="12"/>
    </row>
    <row r="237" spans="2:13" s="13" customFormat="1" x14ac:dyDescent="0.2">
      <c r="B237" s="14"/>
      <c r="C237" s="14"/>
      <c r="D237" s="14"/>
      <c r="E237" s="14"/>
      <c r="F237" s="12"/>
      <c r="G237" s="12"/>
      <c r="H237" s="12"/>
      <c r="I237" s="12"/>
      <c r="J237" s="12"/>
      <c r="K237" s="12"/>
      <c r="L237" s="12"/>
      <c r="M237" s="12"/>
    </row>
    <row r="238" spans="2:13" s="13" customFormat="1" x14ac:dyDescent="0.2">
      <c r="B238" s="14"/>
      <c r="C238" s="14"/>
      <c r="D238" s="14"/>
      <c r="E238" s="14"/>
      <c r="F238" s="12"/>
      <c r="G238" s="12"/>
      <c r="H238" s="12"/>
      <c r="I238" s="12"/>
      <c r="J238" s="12"/>
      <c r="K238" s="12"/>
      <c r="L238" s="12"/>
      <c r="M238" s="12"/>
    </row>
    <row r="239" spans="2:13" s="13" customFormat="1" x14ac:dyDescent="0.2">
      <c r="B239" s="14"/>
      <c r="C239" s="14"/>
      <c r="D239" s="14"/>
      <c r="E239" s="14"/>
      <c r="F239" s="12"/>
      <c r="G239" s="12"/>
      <c r="H239" s="12"/>
      <c r="I239" s="12"/>
      <c r="J239" s="12"/>
      <c r="K239" s="12"/>
      <c r="L239" s="12"/>
      <c r="M239" s="12"/>
    </row>
    <row r="240" spans="2:13" s="13" customFormat="1" x14ac:dyDescent="0.2">
      <c r="B240" s="14"/>
      <c r="C240" s="14"/>
      <c r="D240" s="14"/>
      <c r="E240" s="14"/>
      <c r="F240" s="12"/>
      <c r="G240" s="12"/>
      <c r="H240" s="12"/>
      <c r="I240" s="12"/>
      <c r="J240" s="12"/>
      <c r="K240" s="12"/>
      <c r="L240" s="12"/>
      <c r="M240" s="12"/>
    </row>
    <row r="241" spans="2:13" s="13" customFormat="1" x14ac:dyDescent="0.2">
      <c r="B241" s="14"/>
      <c r="C241" s="14"/>
      <c r="D241" s="14"/>
      <c r="E241" s="14"/>
      <c r="F241" s="12"/>
      <c r="G241" s="12"/>
      <c r="H241" s="12"/>
      <c r="I241" s="12"/>
      <c r="J241" s="12"/>
      <c r="K241" s="12"/>
      <c r="L241" s="12"/>
      <c r="M241" s="12"/>
    </row>
    <row r="242" spans="2:13" s="13" customFormat="1" x14ac:dyDescent="0.2">
      <c r="B242" s="14"/>
      <c r="C242" s="14"/>
      <c r="D242" s="14"/>
      <c r="E242" s="14"/>
      <c r="F242" s="12"/>
      <c r="G242" s="12"/>
      <c r="H242" s="12"/>
      <c r="I242" s="12"/>
      <c r="J242" s="12"/>
      <c r="K242" s="12"/>
      <c r="L242" s="12"/>
      <c r="M242" s="12"/>
    </row>
    <row r="243" spans="2:13" s="13" customFormat="1" x14ac:dyDescent="0.2">
      <c r="B243" s="14"/>
      <c r="C243" s="14"/>
      <c r="D243" s="14"/>
      <c r="E243" s="14"/>
      <c r="F243" s="12"/>
      <c r="G243" s="12"/>
      <c r="H243" s="12"/>
      <c r="I243" s="12"/>
      <c r="J243" s="12"/>
      <c r="K243" s="12"/>
      <c r="L243" s="12"/>
      <c r="M243" s="12"/>
    </row>
    <row r="244" spans="2:13" s="13" customFormat="1" hidden="1" x14ac:dyDescent="0.2">
      <c r="B244" s="14"/>
      <c r="C244" s="14"/>
      <c r="D244" s="14"/>
      <c r="E244" s="14"/>
      <c r="F244" s="12"/>
      <c r="G244" s="12"/>
      <c r="H244" s="12"/>
      <c r="I244" s="12"/>
      <c r="J244" s="12"/>
      <c r="K244" s="12"/>
      <c r="L244" s="12"/>
      <c r="M244" s="12"/>
    </row>
    <row r="245" spans="2:13" s="13" customFormat="1" hidden="1" x14ac:dyDescent="0.2">
      <c r="B245" s="14"/>
      <c r="C245" s="14"/>
      <c r="D245" s="14"/>
      <c r="E245" s="14"/>
      <c r="F245" s="12"/>
      <c r="G245" s="12"/>
      <c r="H245" s="12"/>
      <c r="I245" s="12"/>
      <c r="J245" s="12"/>
      <c r="K245" s="12"/>
      <c r="L245" s="12"/>
      <c r="M245" s="12"/>
    </row>
    <row r="246" spans="2:13" s="13" customFormat="1" hidden="1" x14ac:dyDescent="0.2">
      <c r="B246" s="14"/>
      <c r="C246" s="14"/>
      <c r="D246" s="14"/>
      <c r="E246" s="14"/>
      <c r="F246" s="12"/>
      <c r="G246" s="12"/>
      <c r="H246" s="12"/>
      <c r="I246" s="12"/>
      <c r="J246" s="12"/>
      <c r="K246" s="12"/>
      <c r="L246" s="12"/>
      <c r="M246" s="12"/>
    </row>
    <row r="247" spans="2:13" s="13" customFormat="1" hidden="1" x14ac:dyDescent="0.2">
      <c r="B247" s="14"/>
      <c r="C247" s="14"/>
      <c r="D247" s="14"/>
      <c r="E247" s="14"/>
      <c r="F247" s="12"/>
      <c r="G247" s="12"/>
      <c r="H247" s="12"/>
      <c r="I247" s="12"/>
      <c r="J247" s="12"/>
      <c r="K247" s="12"/>
      <c r="L247" s="12"/>
      <c r="M247" s="12"/>
    </row>
    <row r="248" spans="2:13" s="13" customFormat="1" hidden="1" x14ac:dyDescent="0.2">
      <c r="B248" s="14"/>
      <c r="C248" s="14"/>
      <c r="D248" s="14"/>
      <c r="E248" s="14"/>
      <c r="F248" s="12"/>
      <c r="G248" s="12"/>
      <c r="H248" s="12"/>
      <c r="I248" s="12"/>
      <c r="J248" s="12"/>
      <c r="K248" s="12"/>
      <c r="L248" s="12"/>
      <c r="M248" s="12"/>
    </row>
    <row r="249" spans="2:13" s="13" customFormat="1" hidden="1" x14ac:dyDescent="0.2">
      <c r="B249" s="14"/>
      <c r="C249" s="14"/>
      <c r="D249" s="14"/>
      <c r="E249" s="14"/>
      <c r="F249" s="12"/>
      <c r="G249" s="12"/>
      <c r="H249" s="12"/>
      <c r="I249" s="12"/>
      <c r="J249" s="12"/>
      <c r="K249" s="12"/>
      <c r="L249" s="12"/>
      <c r="M249" s="12"/>
    </row>
    <row r="250" spans="2:13" s="13" customFormat="1" hidden="1" x14ac:dyDescent="0.2">
      <c r="B250" s="14"/>
      <c r="C250" s="14"/>
      <c r="D250" s="14"/>
      <c r="E250" s="14"/>
      <c r="F250" s="12"/>
      <c r="G250" s="12"/>
      <c r="H250" s="12"/>
      <c r="I250" s="12"/>
      <c r="J250" s="12"/>
      <c r="K250" s="12"/>
      <c r="L250" s="12"/>
      <c r="M250" s="12"/>
    </row>
    <row r="251" spans="2:13" s="13" customFormat="1" hidden="1" x14ac:dyDescent="0.2">
      <c r="B251" s="14"/>
      <c r="C251" s="14"/>
      <c r="D251" s="14"/>
      <c r="E251" s="14"/>
      <c r="F251" s="12"/>
      <c r="G251" s="12"/>
      <c r="H251" s="12"/>
      <c r="I251" s="12"/>
      <c r="J251" s="12"/>
      <c r="K251" s="12"/>
      <c r="L251" s="12"/>
      <c r="M251" s="12"/>
    </row>
    <row r="252" spans="2:13" s="13" customFormat="1" hidden="1" x14ac:dyDescent="0.2">
      <c r="B252" s="14"/>
      <c r="C252" s="14"/>
      <c r="D252" s="14"/>
      <c r="E252" s="14"/>
      <c r="F252" s="12"/>
      <c r="G252" s="12"/>
      <c r="H252" s="12"/>
      <c r="I252" s="12"/>
      <c r="J252" s="12"/>
      <c r="K252" s="12"/>
      <c r="L252" s="12"/>
      <c r="M252" s="12"/>
    </row>
    <row r="253" spans="2:13" s="13" customFormat="1" hidden="1" x14ac:dyDescent="0.2">
      <c r="B253" s="14"/>
      <c r="C253" s="14"/>
      <c r="D253" s="14"/>
      <c r="E253" s="14"/>
      <c r="F253" s="12"/>
      <c r="G253" s="12"/>
      <c r="H253" s="12"/>
      <c r="I253" s="12"/>
      <c r="J253" s="12"/>
      <c r="K253" s="12"/>
      <c r="L253" s="12"/>
      <c r="M253" s="12"/>
    </row>
    <row r="254" spans="2:13" s="13" customFormat="1" hidden="1" x14ac:dyDescent="0.2">
      <c r="B254" s="14"/>
      <c r="C254" s="14"/>
      <c r="D254" s="14"/>
      <c r="E254" s="14"/>
      <c r="F254" s="12"/>
      <c r="G254" s="12"/>
      <c r="H254" s="12"/>
      <c r="I254" s="12"/>
      <c r="J254" s="12"/>
      <c r="K254" s="12"/>
      <c r="L254" s="12"/>
      <c r="M254" s="12"/>
    </row>
    <row r="255" spans="2:13" s="13" customFormat="1" hidden="1" x14ac:dyDescent="0.2">
      <c r="B255" s="14"/>
      <c r="C255" s="14"/>
      <c r="D255" s="14"/>
      <c r="E255" s="14"/>
      <c r="F255" s="12"/>
      <c r="G255" s="12"/>
      <c r="H255" s="12"/>
      <c r="I255" s="12"/>
      <c r="J255" s="12"/>
      <c r="K255" s="12"/>
      <c r="L255" s="12"/>
      <c r="M255" s="12"/>
    </row>
    <row r="256" spans="2:13" s="13" customFormat="1" hidden="1" x14ac:dyDescent="0.2">
      <c r="B256" s="14"/>
      <c r="C256" s="14"/>
      <c r="D256" s="14"/>
      <c r="E256" s="14"/>
      <c r="F256" s="12"/>
      <c r="G256" s="12"/>
      <c r="H256" s="12"/>
      <c r="I256" s="12"/>
      <c r="J256" s="12"/>
      <c r="K256" s="12"/>
      <c r="L256" s="12"/>
      <c r="M256" s="12"/>
    </row>
    <row r="257" spans="2:13" s="13" customFormat="1" hidden="1" x14ac:dyDescent="0.2">
      <c r="B257" s="14"/>
      <c r="C257" s="14"/>
      <c r="D257" s="14"/>
      <c r="E257" s="14"/>
      <c r="F257" s="12"/>
      <c r="G257" s="12"/>
      <c r="H257" s="12"/>
      <c r="I257" s="12"/>
      <c r="J257" s="12"/>
      <c r="K257" s="12"/>
      <c r="L257" s="12"/>
      <c r="M257" s="12"/>
    </row>
    <row r="258" spans="2:13" s="13" customFormat="1" hidden="1" x14ac:dyDescent="0.2">
      <c r="B258" s="14"/>
      <c r="C258" s="14"/>
      <c r="D258" s="14"/>
      <c r="E258" s="14"/>
      <c r="F258" s="12"/>
      <c r="G258" s="12"/>
      <c r="H258" s="12"/>
      <c r="I258" s="12"/>
      <c r="J258" s="12"/>
      <c r="K258" s="12"/>
      <c r="L258" s="12"/>
      <c r="M258" s="12"/>
    </row>
    <row r="259" spans="2:13" s="13" customFormat="1" hidden="1" x14ac:dyDescent="0.2">
      <c r="B259" s="14"/>
      <c r="C259" s="14"/>
      <c r="D259" s="14"/>
      <c r="E259" s="14"/>
      <c r="F259" s="12"/>
      <c r="G259" s="12"/>
      <c r="H259" s="12"/>
      <c r="I259" s="12"/>
      <c r="J259" s="12"/>
      <c r="K259" s="12"/>
      <c r="L259" s="12"/>
      <c r="M259" s="12"/>
    </row>
    <row r="260" spans="2:13" s="13" customFormat="1" hidden="1" x14ac:dyDescent="0.2">
      <c r="B260" s="14"/>
      <c r="C260" s="14"/>
      <c r="D260" s="14"/>
      <c r="E260" s="14"/>
      <c r="F260" s="12"/>
      <c r="G260" s="12"/>
      <c r="H260" s="12"/>
      <c r="I260" s="12"/>
      <c r="J260" s="12"/>
      <c r="K260" s="12"/>
      <c r="L260" s="12"/>
      <c r="M260" s="12"/>
    </row>
    <row r="261" spans="2:13" s="13" customFormat="1" hidden="1" x14ac:dyDescent="0.2">
      <c r="B261" s="14"/>
      <c r="C261" s="14"/>
      <c r="D261" s="14"/>
      <c r="E261" s="14"/>
      <c r="F261" s="12"/>
      <c r="G261" s="12"/>
      <c r="H261" s="12"/>
      <c r="I261" s="12"/>
      <c r="J261" s="12"/>
      <c r="K261" s="12"/>
      <c r="L261" s="12"/>
      <c r="M261" s="12"/>
    </row>
    <row r="262" spans="2:13" s="13" customFormat="1" hidden="1" x14ac:dyDescent="0.2">
      <c r="B262" s="14"/>
      <c r="C262" s="14"/>
      <c r="D262" s="14"/>
      <c r="E262" s="14"/>
      <c r="F262" s="12"/>
      <c r="G262" s="12"/>
      <c r="H262" s="12"/>
      <c r="I262" s="12"/>
      <c r="J262" s="12"/>
      <c r="K262" s="12"/>
      <c r="L262" s="12"/>
      <c r="M262" s="12"/>
    </row>
    <row r="263" spans="2:13" s="13" customFormat="1" hidden="1" x14ac:dyDescent="0.2">
      <c r="B263" s="14"/>
      <c r="C263" s="14"/>
      <c r="D263" s="14"/>
      <c r="E263" s="14"/>
      <c r="F263" s="12"/>
      <c r="G263" s="12"/>
      <c r="H263" s="12"/>
      <c r="I263" s="12"/>
      <c r="J263" s="12"/>
      <c r="K263" s="12"/>
      <c r="L263" s="12"/>
      <c r="M263" s="12"/>
    </row>
    <row r="264" spans="2:13" s="13" customFormat="1" hidden="1" x14ac:dyDescent="0.2">
      <c r="B264" s="14"/>
      <c r="C264" s="14"/>
      <c r="D264" s="14"/>
      <c r="E264" s="14"/>
      <c r="F264" s="12"/>
      <c r="G264" s="12"/>
      <c r="H264" s="12"/>
      <c r="I264" s="12"/>
      <c r="J264" s="12"/>
      <c r="K264" s="12"/>
      <c r="L264" s="12"/>
      <c r="M264" s="12"/>
    </row>
    <row r="265" spans="2:13" s="13" customFormat="1" hidden="1" x14ac:dyDescent="0.2">
      <c r="B265" s="14"/>
      <c r="C265" s="14"/>
      <c r="D265" s="14"/>
      <c r="E265" s="14"/>
      <c r="F265" s="12"/>
      <c r="G265" s="12"/>
      <c r="H265" s="12"/>
      <c r="I265" s="12"/>
      <c r="J265" s="12"/>
      <c r="K265" s="12"/>
      <c r="L265" s="12"/>
      <c r="M265" s="12"/>
    </row>
    <row r="266" spans="2:13" s="13" customFormat="1" hidden="1" x14ac:dyDescent="0.2">
      <c r="B266" s="14"/>
      <c r="C266" s="14"/>
      <c r="D266" s="14"/>
      <c r="E266" s="14"/>
      <c r="F266" s="12"/>
      <c r="G266" s="12"/>
      <c r="H266" s="12"/>
      <c r="I266" s="12"/>
      <c r="J266" s="12"/>
      <c r="K266" s="12"/>
      <c r="L266" s="12"/>
      <c r="M266" s="12"/>
    </row>
    <row r="267" spans="2:13" s="13" customFormat="1" hidden="1" x14ac:dyDescent="0.2">
      <c r="B267" s="14"/>
      <c r="C267" s="14"/>
      <c r="D267" s="14"/>
      <c r="E267" s="14"/>
      <c r="F267" s="12"/>
      <c r="G267" s="12"/>
      <c r="H267" s="12"/>
      <c r="I267" s="12"/>
      <c r="J267" s="12"/>
      <c r="K267" s="12"/>
      <c r="L267" s="12"/>
      <c r="M267" s="12"/>
    </row>
    <row r="268" spans="2:13" s="13" customFormat="1" hidden="1" x14ac:dyDescent="0.2">
      <c r="B268" s="14"/>
      <c r="C268" s="14"/>
      <c r="D268" s="14"/>
      <c r="E268" s="14"/>
      <c r="F268" s="12"/>
      <c r="G268" s="12"/>
      <c r="H268" s="12"/>
      <c r="I268" s="12"/>
      <c r="J268" s="12"/>
      <c r="K268" s="12"/>
      <c r="L268" s="12"/>
      <c r="M268" s="12"/>
    </row>
    <row r="269" spans="2:13" s="13" customFormat="1" hidden="1" x14ac:dyDescent="0.2">
      <c r="B269" s="14"/>
      <c r="C269" s="14"/>
      <c r="D269" s="14"/>
      <c r="E269" s="14"/>
      <c r="F269" s="12"/>
      <c r="G269" s="12"/>
      <c r="H269" s="12"/>
      <c r="I269" s="12"/>
      <c r="J269" s="12"/>
      <c r="K269" s="12"/>
      <c r="L269" s="12"/>
      <c r="M269" s="12"/>
    </row>
    <row r="270" spans="2:13" s="13" customFormat="1" hidden="1" x14ac:dyDescent="0.2">
      <c r="B270" s="14"/>
      <c r="C270" s="14"/>
      <c r="D270" s="14"/>
      <c r="E270" s="14"/>
      <c r="F270" s="12"/>
      <c r="G270" s="12"/>
      <c r="H270" s="12"/>
      <c r="I270" s="12"/>
      <c r="J270" s="12"/>
      <c r="K270" s="12"/>
      <c r="L270" s="12"/>
      <c r="M270" s="12"/>
    </row>
    <row r="271" spans="2:13" s="13" customFormat="1" hidden="1" x14ac:dyDescent="0.2">
      <c r="B271" s="14"/>
      <c r="C271" s="14"/>
      <c r="D271" s="14"/>
      <c r="E271" s="14"/>
      <c r="F271" s="12"/>
      <c r="G271" s="12"/>
      <c r="H271" s="12"/>
      <c r="I271" s="12"/>
      <c r="J271" s="12"/>
      <c r="K271" s="12"/>
      <c r="L271" s="12"/>
      <c r="M271" s="12"/>
    </row>
    <row r="272" spans="2:13" s="13" customFormat="1" hidden="1" x14ac:dyDescent="0.2">
      <c r="B272" s="14"/>
      <c r="C272" s="14"/>
      <c r="D272" s="14"/>
      <c r="E272" s="14"/>
      <c r="F272" s="12"/>
      <c r="G272" s="12"/>
      <c r="H272" s="12"/>
      <c r="I272" s="12"/>
      <c r="J272" s="12"/>
      <c r="K272" s="12"/>
      <c r="L272" s="12"/>
      <c r="M272" s="12"/>
    </row>
    <row r="273" spans="2:13" s="13" customFormat="1" hidden="1" x14ac:dyDescent="0.2">
      <c r="B273" s="14"/>
      <c r="C273" s="14"/>
      <c r="D273" s="14"/>
      <c r="E273" s="14"/>
      <c r="F273" s="12"/>
      <c r="G273" s="12"/>
      <c r="H273" s="12"/>
      <c r="I273" s="12"/>
      <c r="J273" s="12"/>
      <c r="K273" s="12"/>
      <c r="L273" s="12"/>
      <c r="M273" s="12"/>
    </row>
    <row r="274" spans="2:13" s="13" customFormat="1" hidden="1" x14ac:dyDescent="0.2">
      <c r="B274" s="14"/>
      <c r="C274" s="14"/>
      <c r="D274" s="14"/>
      <c r="E274" s="14"/>
      <c r="F274" s="12"/>
      <c r="G274" s="12"/>
      <c r="H274" s="12"/>
      <c r="I274" s="12"/>
      <c r="J274" s="12"/>
      <c r="K274" s="12"/>
      <c r="L274" s="12"/>
      <c r="M274" s="12"/>
    </row>
    <row r="275" spans="2:13" s="13" customFormat="1" hidden="1" x14ac:dyDescent="0.2">
      <c r="B275" s="14"/>
      <c r="C275" s="14"/>
      <c r="D275" s="14"/>
      <c r="E275" s="14"/>
      <c r="F275" s="12"/>
      <c r="G275" s="12"/>
      <c r="H275" s="12"/>
      <c r="I275" s="12"/>
      <c r="J275" s="12"/>
      <c r="K275" s="12"/>
      <c r="L275" s="12"/>
      <c r="M275" s="12"/>
    </row>
    <row r="276" spans="2:13" s="13" customFormat="1" hidden="1" x14ac:dyDescent="0.2">
      <c r="B276" s="14"/>
      <c r="C276" s="14"/>
      <c r="D276" s="14"/>
      <c r="E276" s="14"/>
      <c r="F276" s="12"/>
      <c r="G276" s="12"/>
      <c r="H276" s="12"/>
      <c r="I276" s="12"/>
      <c r="J276" s="12"/>
      <c r="K276" s="12"/>
      <c r="L276" s="12"/>
      <c r="M276" s="12"/>
    </row>
    <row r="277" spans="2:13" s="13" customFormat="1" hidden="1" x14ac:dyDescent="0.2">
      <c r="B277" s="14"/>
      <c r="C277" s="14"/>
      <c r="D277" s="14"/>
      <c r="E277" s="14"/>
      <c r="F277" s="12"/>
      <c r="G277" s="12"/>
      <c r="H277" s="12"/>
      <c r="I277" s="12"/>
      <c r="J277" s="12"/>
      <c r="K277" s="12"/>
      <c r="L277" s="12"/>
      <c r="M277" s="12"/>
    </row>
    <row r="278" spans="2:13" s="13" customFormat="1" hidden="1" x14ac:dyDescent="0.2">
      <c r="B278" s="14"/>
      <c r="C278" s="14"/>
      <c r="D278" s="14"/>
      <c r="E278" s="14"/>
      <c r="F278" s="12"/>
      <c r="G278" s="12"/>
      <c r="H278" s="12"/>
      <c r="I278" s="12"/>
      <c r="J278" s="12"/>
      <c r="K278" s="12"/>
      <c r="L278" s="12"/>
      <c r="M278" s="12"/>
    </row>
    <row r="279" spans="2:13" s="13" customFormat="1" hidden="1" x14ac:dyDescent="0.2">
      <c r="B279" s="14"/>
      <c r="C279" s="14"/>
      <c r="D279" s="14"/>
      <c r="E279" s="14"/>
      <c r="F279" s="12"/>
      <c r="G279" s="12"/>
      <c r="H279" s="12"/>
      <c r="I279" s="12"/>
      <c r="J279" s="12"/>
      <c r="K279" s="12"/>
      <c r="L279" s="12"/>
      <c r="M279" s="12"/>
    </row>
    <row r="280" spans="2:13" s="13" customFormat="1" hidden="1" x14ac:dyDescent="0.2">
      <c r="B280" s="14"/>
      <c r="C280" s="14"/>
      <c r="D280" s="14"/>
      <c r="E280" s="14"/>
      <c r="F280" s="12"/>
      <c r="G280" s="12"/>
      <c r="H280" s="12"/>
      <c r="I280" s="12"/>
      <c r="J280" s="12"/>
      <c r="K280" s="12"/>
      <c r="L280" s="12"/>
      <c r="M280" s="12"/>
    </row>
    <row r="281" spans="2:13" s="13" customFormat="1" hidden="1" x14ac:dyDescent="0.2">
      <c r="B281" s="14"/>
      <c r="C281" s="14"/>
      <c r="D281" s="14"/>
      <c r="E281" s="14"/>
      <c r="F281" s="12"/>
      <c r="G281" s="12"/>
      <c r="H281" s="12"/>
      <c r="I281" s="12"/>
      <c r="J281" s="12"/>
      <c r="K281" s="12"/>
      <c r="L281" s="12"/>
      <c r="M281" s="12"/>
    </row>
    <row r="282" spans="2:13" s="13" customFormat="1" hidden="1" x14ac:dyDescent="0.2">
      <c r="B282" s="14"/>
      <c r="C282" s="14"/>
      <c r="D282" s="14"/>
      <c r="E282" s="14"/>
      <c r="F282" s="12"/>
      <c r="G282" s="12"/>
      <c r="H282" s="12"/>
      <c r="I282" s="12"/>
      <c r="J282" s="12"/>
      <c r="K282" s="12"/>
      <c r="L282" s="12"/>
      <c r="M282" s="12"/>
    </row>
    <row r="283" spans="2:13" s="13" customFormat="1" hidden="1" x14ac:dyDescent="0.2">
      <c r="B283" s="14"/>
      <c r="C283" s="14"/>
      <c r="D283" s="14"/>
      <c r="E283" s="14"/>
      <c r="F283" s="12"/>
      <c r="G283" s="12"/>
      <c r="H283" s="12"/>
      <c r="I283" s="12"/>
      <c r="J283" s="12"/>
      <c r="K283" s="12"/>
      <c r="L283" s="12"/>
      <c r="M283" s="12"/>
    </row>
    <row r="284" spans="2:13" s="13" customFormat="1" hidden="1" x14ac:dyDescent="0.2">
      <c r="B284" s="14"/>
      <c r="C284" s="14"/>
      <c r="D284" s="14"/>
      <c r="E284" s="14"/>
      <c r="F284" s="12"/>
      <c r="G284" s="12"/>
      <c r="H284" s="12"/>
      <c r="I284" s="12"/>
      <c r="J284" s="12"/>
      <c r="K284" s="12"/>
      <c r="L284" s="12"/>
      <c r="M284" s="12"/>
    </row>
    <row r="285" spans="2:13" s="13" customFormat="1" hidden="1" x14ac:dyDescent="0.2">
      <c r="B285" s="14"/>
      <c r="C285" s="14"/>
      <c r="D285" s="14"/>
      <c r="E285" s="14"/>
      <c r="F285" s="12"/>
      <c r="G285" s="12"/>
      <c r="H285" s="12"/>
      <c r="I285" s="12"/>
      <c r="J285" s="12"/>
      <c r="K285" s="12"/>
      <c r="L285" s="12"/>
      <c r="M285" s="12"/>
    </row>
    <row r="286" spans="2:13" s="13" customFormat="1" hidden="1" x14ac:dyDescent="0.2">
      <c r="B286" s="14"/>
      <c r="C286" s="14"/>
      <c r="D286" s="14"/>
      <c r="E286" s="14"/>
      <c r="F286" s="12"/>
      <c r="G286" s="12"/>
      <c r="H286" s="12"/>
      <c r="I286" s="12"/>
      <c r="J286" s="12"/>
      <c r="K286" s="12"/>
      <c r="L286" s="12"/>
      <c r="M286" s="12"/>
    </row>
    <row r="287" spans="2:13" s="13" customFormat="1" hidden="1" x14ac:dyDescent="0.2">
      <c r="B287" s="14"/>
      <c r="C287" s="14"/>
      <c r="D287" s="14"/>
      <c r="E287" s="14"/>
      <c r="F287" s="12"/>
      <c r="G287" s="12"/>
      <c r="H287" s="12"/>
      <c r="I287" s="12"/>
      <c r="J287" s="12"/>
      <c r="K287" s="12"/>
      <c r="L287" s="12"/>
      <c r="M287" s="12"/>
    </row>
    <row r="288" spans="2:13" s="13" customFormat="1" hidden="1" x14ac:dyDescent="0.2">
      <c r="B288" s="14"/>
      <c r="C288" s="14"/>
      <c r="D288" s="14"/>
      <c r="E288" s="14"/>
      <c r="F288" s="12"/>
      <c r="G288" s="12"/>
      <c r="H288" s="12"/>
      <c r="I288" s="12"/>
      <c r="J288" s="12"/>
      <c r="K288" s="12"/>
      <c r="L288" s="12"/>
      <c r="M288" s="12"/>
    </row>
    <row r="289" spans="2:13" s="13" customFormat="1" hidden="1" x14ac:dyDescent="0.2">
      <c r="B289" s="14"/>
      <c r="C289" s="14"/>
      <c r="D289" s="14"/>
      <c r="E289" s="14"/>
      <c r="F289" s="12"/>
      <c r="G289" s="12"/>
      <c r="H289" s="12"/>
      <c r="I289" s="12"/>
      <c r="J289" s="12"/>
      <c r="K289" s="12"/>
      <c r="L289" s="12"/>
      <c r="M289" s="12"/>
    </row>
    <row r="290" spans="2:13" s="13" customFormat="1" hidden="1" x14ac:dyDescent="0.2">
      <c r="B290" s="14"/>
      <c r="C290" s="14"/>
      <c r="D290" s="14"/>
      <c r="E290" s="14"/>
      <c r="F290" s="12"/>
      <c r="G290" s="12"/>
      <c r="H290" s="12"/>
      <c r="I290" s="12"/>
      <c r="J290" s="12"/>
      <c r="K290" s="12"/>
      <c r="L290" s="12"/>
      <c r="M290" s="12"/>
    </row>
    <row r="291" spans="2:13" s="13" customFormat="1" hidden="1" x14ac:dyDescent="0.2">
      <c r="B291" s="14"/>
      <c r="C291" s="14"/>
      <c r="D291" s="14"/>
      <c r="E291" s="14"/>
      <c r="F291" s="12"/>
      <c r="G291" s="12"/>
      <c r="H291" s="12"/>
      <c r="I291" s="12"/>
      <c r="J291" s="12"/>
      <c r="K291" s="12"/>
      <c r="L291" s="12"/>
      <c r="M291" s="12"/>
    </row>
    <row r="292" spans="2:13" s="13" customFormat="1" hidden="1" x14ac:dyDescent="0.2">
      <c r="B292" s="14"/>
      <c r="C292" s="14"/>
      <c r="D292" s="14"/>
      <c r="E292" s="14"/>
      <c r="F292" s="12"/>
      <c r="G292" s="12"/>
      <c r="H292" s="12"/>
      <c r="I292" s="12"/>
      <c r="J292" s="12"/>
      <c r="K292" s="12"/>
      <c r="L292" s="12"/>
      <c r="M292" s="12"/>
    </row>
    <row r="293" spans="2:13" s="13" customFormat="1" hidden="1" x14ac:dyDescent="0.2">
      <c r="B293" s="14"/>
      <c r="C293" s="14"/>
      <c r="D293" s="14"/>
      <c r="E293" s="14"/>
      <c r="F293" s="12"/>
      <c r="G293" s="12"/>
      <c r="H293" s="12"/>
      <c r="I293" s="12"/>
      <c r="J293" s="12"/>
      <c r="K293" s="12"/>
      <c r="L293" s="12"/>
      <c r="M293" s="12"/>
    </row>
    <row r="294" spans="2:13" s="13" customFormat="1" hidden="1" x14ac:dyDescent="0.2">
      <c r="B294" s="14"/>
      <c r="C294" s="14"/>
      <c r="D294" s="14"/>
      <c r="E294" s="14"/>
      <c r="F294" s="12"/>
      <c r="G294" s="12"/>
      <c r="H294" s="12"/>
      <c r="I294" s="12"/>
      <c r="J294" s="12"/>
      <c r="K294" s="12"/>
      <c r="L294" s="12"/>
      <c r="M294" s="12"/>
    </row>
    <row r="295" spans="2:13" s="13" customFormat="1" hidden="1" x14ac:dyDescent="0.2">
      <c r="B295" s="14"/>
      <c r="C295" s="14"/>
      <c r="D295" s="14"/>
      <c r="E295" s="14"/>
      <c r="F295" s="12"/>
      <c r="G295" s="12"/>
      <c r="H295" s="12"/>
      <c r="I295" s="12"/>
      <c r="J295" s="12"/>
      <c r="K295" s="12"/>
      <c r="L295" s="12"/>
      <c r="M295" s="12"/>
    </row>
    <row r="296" spans="2:13" s="13" customFormat="1" hidden="1" x14ac:dyDescent="0.2">
      <c r="B296" s="14"/>
      <c r="C296" s="14"/>
      <c r="D296" s="14"/>
      <c r="E296" s="14"/>
      <c r="F296" s="12"/>
      <c r="G296" s="12"/>
      <c r="H296" s="12"/>
      <c r="I296" s="12"/>
      <c r="J296" s="12"/>
      <c r="K296" s="12"/>
      <c r="L296" s="12"/>
      <c r="M296" s="12"/>
    </row>
    <row r="297" spans="2:13" s="13" customFormat="1" hidden="1" x14ac:dyDescent="0.2">
      <c r="B297" s="14"/>
      <c r="C297" s="14"/>
      <c r="D297" s="14"/>
      <c r="E297" s="14"/>
      <c r="F297" s="12"/>
      <c r="G297" s="12"/>
      <c r="H297" s="12"/>
      <c r="I297" s="12"/>
      <c r="J297" s="12"/>
      <c r="K297" s="12"/>
      <c r="L297" s="12"/>
      <c r="M297" s="12"/>
    </row>
    <row r="298" spans="2:13" s="13" customFormat="1" hidden="1" x14ac:dyDescent="0.2">
      <c r="B298" s="14"/>
      <c r="C298" s="14"/>
      <c r="D298" s="14"/>
      <c r="E298" s="14"/>
      <c r="F298" s="12"/>
      <c r="G298" s="12"/>
      <c r="H298" s="12"/>
      <c r="I298" s="12"/>
      <c r="J298" s="12"/>
      <c r="K298" s="12"/>
      <c r="L298" s="12"/>
      <c r="M298" s="12"/>
    </row>
    <row r="299" spans="2:13" s="13" customFormat="1" hidden="1" x14ac:dyDescent="0.2">
      <c r="B299" s="14"/>
      <c r="C299" s="14"/>
      <c r="D299" s="14"/>
      <c r="E299" s="14"/>
      <c r="F299" s="12"/>
      <c r="G299" s="12"/>
      <c r="H299" s="12"/>
      <c r="I299" s="12"/>
      <c r="J299" s="12"/>
      <c r="K299" s="12"/>
      <c r="L299" s="12"/>
      <c r="M299" s="12"/>
    </row>
    <row r="300" spans="2:13" s="13" customFormat="1" hidden="1" x14ac:dyDescent="0.2">
      <c r="B300" s="14"/>
      <c r="C300" s="14"/>
      <c r="D300" s="14"/>
      <c r="E300" s="14"/>
      <c r="F300" s="12"/>
      <c r="G300" s="12"/>
      <c r="H300" s="12"/>
      <c r="I300" s="12"/>
      <c r="J300" s="12"/>
      <c r="K300" s="12"/>
      <c r="L300" s="12"/>
      <c r="M300" s="12"/>
    </row>
    <row r="301" spans="2:13" s="13" customFormat="1" hidden="1" x14ac:dyDescent="0.2">
      <c r="B301" s="14"/>
      <c r="C301" s="14"/>
      <c r="D301" s="14"/>
      <c r="E301" s="14"/>
      <c r="F301" s="12"/>
      <c r="G301" s="12"/>
      <c r="H301" s="12"/>
      <c r="I301" s="12"/>
      <c r="J301" s="12"/>
      <c r="K301" s="12"/>
      <c r="L301" s="12"/>
      <c r="M301" s="12"/>
    </row>
    <row r="302" spans="2:13" s="13" customFormat="1" hidden="1" x14ac:dyDescent="0.2">
      <c r="B302" s="14"/>
      <c r="C302" s="14"/>
      <c r="D302" s="14"/>
      <c r="E302" s="14"/>
      <c r="F302" s="12"/>
      <c r="G302" s="12"/>
      <c r="H302" s="12"/>
      <c r="I302" s="12"/>
      <c r="J302" s="12"/>
      <c r="K302" s="12"/>
      <c r="L302" s="12"/>
      <c r="M302" s="12"/>
    </row>
    <row r="303" spans="2:13" s="13" customFormat="1" hidden="1" x14ac:dyDescent="0.2">
      <c r="B303" s="14"/>
      <c r="C303" s="14"/>
      <c r="D303" s="14"/>
      <c r="E303" s="14"/>
      <c r="F303" s="12"/>
      <c r="G303" s="12"/>
      <c r="H303" s="12"/>
      <c r="I303" s="12"/>
      <c r="J303" s="12"/>
      <c r="K303" s="12"/>
      <c r="L303" s="12"/>
      <c r="M303" s="12"/>
    </row>
    <row r="304" spans="2:13" s="13" customFormat="1" hidden="1" x14ac:dyDescent="0.2">
      <c r="B304" s="14"/>
      <c r="C304" s="14"/>
      <c r="D304" s="14"/>
      <c r="E304" s="14"/>
      <c r="F304" s="12"/>
      <c r="G304" s="12"/>
      <c r="H304" s="12"/>
      <c r="I304" s="12"/>
      <c r="J304" s="12"/>
      <c r="K304" s="12"/>
      <c r="L304" s="12"/>
      <c r="M304" s="12"/>
    </row>
    <row r="305" spans="2:13" s="13" customFormat="1" hidden="1" x14ac:dyDescent="0.2">
      <c r="B305" s="14"/>
      <c r="C305" s="14"/>
      <c r="D305" s="14"/>
      <c r="E305" s="14"/>
      <c r="F305" s="12"/>
      <c r="G305" s="12"/>
      <c r="H305" s="12"/>
      <c r="I305" s="12"/>
      <c r="J305" s="12"/>
      <c r="K305" s="12"/>
      <c r="L305" s="12"/>
      <c r="M305" s="12"/>
    </row>
    <row r="306" spans="2:13" s="13" customFormat="1" hidden="1" x14ac:dyDescent="0.2">
      <c r="B306" s="14"/>
      <c r="C306" s="14"/>
      <c r="D306" s="14"/>
      <c r="E306" s="14"/>
      <c r="F306" s="12"/>
      <c r="G306" s="12"/>
      <c r="H306" s="12"/>
      <c r="I306" s="12"/>
      <c r="J306" s="12"/>
      <c r="K306" s="12"/>
      <c r="L306" s="12"/>
      <c r="M306" s="12"/>
    </row>
    <row r="307" spans="2:13" s="13" customFormat="1" hidden="1" x14ac:dyDescent="0.2">
      <c r="B307" s="14"/>
      <c r="C307" s="14"/>
      <c r="D307" s="14"/>
      <c r="E307" s="14"/>
      <c r="F307" s="12"/>
      <c r="G307" s="12"/>
      <c r="H307" s="12"/>
      <c r="I307" s="12"/>
      <c r="J307" s="12"/>
      <c r="K307" s="12"/>
      <c r="L307" s="12"/>
      <c r="M307" s="12"/>
    </row>
    <row r="308" spans="2:13" s="13" customFormat="1" hidden="1" x14ac:dyDescent="0.2">
      <c r="B308" s="14"/>
      <c r="C308" s="14"/>
      <c r="D308" s="14"/>
      <c r="E308" s="14"/>
      <c r="F308" s="12"/>
      <c r="G308" s="12"/>
      <c r="H308" s="12"/>
      <c r="I308" s="12"/>
      <c r="J308" s="12"/>
      <c r="K308" s="12"/>
      <c r="L308" s="12"/>
      <c r="M308" s="12"/>
    </row>
    <row r="309" spans="2:13" s="13" customFormat="1" hidden="1" x14ac:dyDescent="0.2">
      <c r="B309" s="14"/>
      <c r="C309" s="14"/>
      <c r="D309" s="14"/>
      <c r="E309" s="14"/>
      <c r="F309" s="12"/>
      <c r="G309" s="12"/>
      <c r="H309" s="12"/>
      <c r="I309" s="12"/>
      <c r="J309" s="12"/>
      <c r="K309" s="12"/>
      <c r="L309" s="12"/>
      <c r="M309" s="12"/>
    </row>
    <row r="310" spans="2:13" s="13" customFormat="1" hidden="1" x14ac:dyDescent="0.2">
      <c r="B310" s="14"/>
      <c r="C310" s="14"/>
      <c r="D310" s="14"/>
      <c r="E310" s="14"/>
      <c r="F310" s="12"/>
      <c r="G310" s="12"/>
      <c r="H310" s="12"/>
      <c r="I310" s="12"/>
      <c r="J310" s="12"/>
      <c r="K310" s="12"/>
      <c r="L310" s="12"/>
      <c r="M310" s="12"/>
    </row>
    <row r="311" spans="2:13" s="13" customFormat="1" hidden="1" x14ac:dyDescent="0.2">
      <c r="B311" s="14"/>
      <c r="C311" s="14"/>
      <c r="D311" s="14"/>
      <c r="E311" s="14"/>
      <c r="F311" s="12"/>
      <c r="G311" s="12"/>
      <c r="H311" s="12"/>
      <c r="I311" s="12"/>
      <c r="J311" s="12"/>
      <c r="K311" s="12"/>
      <c r="L311" s="12"/>
      <c r="M311" s="12"/>
    </row>
    <row r="312" spans="2:13" s="13" customFormat="1" x14ac:dyDescent="0.2">
      <c r="B312" s="14"/>
      <c r="C312" s="14"/>
      <c r="D312" s="14"/>
      <c r="E312" s="14"/>
      <c r="F312" s="12"/>
      <c r="G312" s="12"/>
      <c r="H312" s="12"/>
      <c r="I312" s="12"/>
      <c r="J312" s="12"/>
      <c r="K312" s="12"/>
      <c r="L312" s="12"/>
      <c r="M312" s="12"/>
    </row>
    <row r="313" spans="2:13" s="13" customFormat="1" hidden="1" x14ac:dyDescent="0.2">
      <c r="B313" s="14"/>
      <c r="C313" s="14"/>
      <c r="D313" s="14"/>
      <c r="E313" s="14"/>
      <c r="F313" s="12"/>
      <c r="G313" s="12"/>
      <c r="H313" s="12"/>
      <c r="I313" s="12"/>
      <c r="J313" s="12"/>
      <c r="K313" s="12"/>
      <c r="L313" s="12"/>
      <c r="M313" s="12"/>
    </row>
    <row r="314" spans="2:13" s="13" customFormat="1" x14ac:dyDescent="0.2">
      <c r="B314" s="14"/>
      <c r="C314" s="14"/>
      <c r="D314" s="14"/>
      <c r="E314" s="14"/>
      <c r="F314" s="12"/>
      <c r="G314" s="12"/>
      <c r="H314" s="12"/>
      <c r="I314" s="12"/>
      <c r="J314" s="12"/>
      <c r="K314" s="12"/>
      <c r="L314" s="12"/>
      <c r="M314" s="12"/>
    </row>
    <row r="315" spans="2:13" s="13" customFormat="1" x14ac:dyDescent="0.2">
      <c r="B315" s="14"/>
      <c r="C315" s="14"/>
      <c r="D315" s="14"/>
      <c r="E315" s="14"/>
      <c r="F315" s="12"/>
      <c r="G315" s="12"/>
      <c r="H315" s="12"/>
      <c r="I315" s="12"/>
      <c r="J315" s="12"/>
      <c r="K315" s="12"/>
      <c r="L315" s="12"/>
      <c r="M315" s="12"/>
    </row>
    <row r="316" spans="2:13" s="13" customFormat="1" x14ac:dyDescent="0.2">
      <c r="B316" s="14"/>
      <c r="C316" s="14"/>
      <c r="D316" s="14"/>
      <c r="E316" s="14"/>
      <c r="F316" s="12"/>
      <c r="G316" s="12"/>
      <c r="H316" s="12"/>
      <c r="I316" s="12"/>
      <c r="J316" s="12"/>
      <c r="K316" s="12"/>
      <c r="L316" s="12"/>
      <c r="M316" s="12"/>
    </row>
    <row r="317" spans="2:13" s="13" customFormat="1" x14ac:dyDescent="0.2">
      <c r="B317" s="14"/>
      <c r="C317" s="14"/>
      <c r="D317" s="14"/>
      <c r="E317" s="14"/>
      <c r="F317" s="12"/>
      <c r="G317" s="12"/>
      <c r="H317" s="12"/>
      <c r="I317" s="12"/>
      <c r="J317" s="12"/>
      <c r="K317" s="12"/>
      <c r="L317" s="12"/>
      <c r="M317" s="12"/>
    </row>
    <row r="318" spans="2:13" s="13" customFormat="1" x14ac:dyDescent="0.2">
      <c r="B318" s="14"/>
      <c r="C318" s="14"/>
      <c r="D318" s="14"/>
      <c r="E318" s="14"/>
      <c r="F318" s="12"/>
      <c r="G318" s="12"/>
      <c r="H318" s="12"/>
      <c r="I318" s="12"/>
      <c r="J318" s="12"/>
      <c r="K318" s="12"/>
      <c r="L318" s="12"/>
      <c r="M318" s="12"/>
    </row>
    <row r="319" spans="2:13" s="13" customFormat="1" x14ac:dyDescent="0.2">
      <c r="B319" s="14"/>
      <c r="C319" s="14"/>
      <c r="D319" s="14"/>
      <c r="E319" s="14"/>
      <c r="F319" s="12"/>
      <c r="G319" s="12"/>
      <c r="H319" s="12"/>
      <c r="I319" s="12"/>
      <c r="J319" s="12"/>
      <c r="K319" s="12"/>
      <c r="L319" s="12"/>
      <c r="M319" s="12"/>
    </row>
    <row r="320" spans="2:13" s="13" customFormat="1" x14ac:dyDescent="0.2">
      <c r="B320" s="14"/>
      <c r="C320" s="14"/>
      <c r="D320" s="14"/>
      <c r="E320" s="14"/>
      <c r="F320" s="12"/>
      <c r="G320" s="12"/>
      <c r="H320" s="12"/>
      <c r="I320" s="12"/>
      <c r="J320" s="12"/>
      <c r="K320" s="12"/>
      <c r="L320" s="12"/>
      <c r="M320" s="12"/>
    </row>
    <row r="321" spans="2:13" s="13" customFormat="1" x14ac:dyDescent="0.2">
      <c r="B321" s="14"/>
      <c r="C321" s="14"/>
      <c r="D321" s="14"/>
      <c r="E321" s="14"/>
      <c r="F321" s="12"/>
      <c r="G321" s="12"/>
      <c r="H321" s="12"/>
      <c r="I321" s="12"/>
      <c r="J321" s="12"/>
      <c r="K321" s="12"/>
      <c r="L321" s="12"/>
      <c r="M321" s="12"/>
    </row>
    <row r="322" spans="2:13" s="13" customFormat="1" hidden="1" x14ac:dyDescent="0.2">
      <c r="B322" s="14"/>
      <c r="C322" s="14"/>
      <c r="D322" s="14"/>
      <c r="E322" s="14"/>
      <c r="F322" s="12"/>
      <c r="G322" s="12"/>
      <c r="H322" s="12"/>
      <c r="I322" s="12"/>
      <c r="J322" s="12"/>
      <c r="K322" s="12"/>
      <c r="L322" s="12"/>
      <c r="M322" s="12"/>
    </row>
    <row r="323" spans="2:13" s="13" customFormat="1" hidden="1" x14ac:dyDescent="0.2">
      <c r="B323" s="14"/>
      <c r="C323" s="14"/>
      <c r="D323" s="14"/>
      <c r="E323" s="14"/>
      <c r="F323" s="12"/>
      <c r="G323" s="12"/>
      <c r="H323" s="12"/>
      <c r="I323" s="12"/>
      <c r="J323" s="12"/>
      <c r="K323" s="12"/>
      <c r="L323" s="12"/>
      <c r="M323" s="12"/>
    </row>
    <row r="324" spans="2:13" s="13" customFormat="1" x14ac:dyDescent="0.2">
      <c r="B324" s="14"/>
      <c r="C324" s="14"/>
      <c r="D324" s="14"/>
      <c r="E324" s="14"/>
      <c r="F324" s="12"/>
      <c r="G324" s="12"/>
      <c r="H324" s="12"/>
      <c r="I324" s="12"/>
      <c r="J324" s="12"/>
      <c r="K324" s="12"/>
      <c r="L324" s="12"/>
      <c r="M324" s="12"/>
    </row>
    <row r="325" spans="2:13" s="13" customFormat="1" x14ac:dyDescent="0.2">
      <c r="B325" s="14"/>
      <c r="C325" s="14"/>
      <c r="D325" s="14"/>
      <c r="E325" s="14"/>
      <c r="F325" s="12"/>
      <c r="G325" s="12"/>
      <c r="H325" s="12"/>
      <c r="I325" s="12"/>
      <c r="J325" s="12"/>
      <c r="K325" s="12"/>
      <c r="L325" s="12"/>
      <c r="M325" s="12"/>
    </row>
    <row r="326" spans="2:13" s="13" customFormat="1" x14ac:dyDescent="0.2">
      <c r="B326" s="14"/>
      <c r="C326" s="14"/>
      <c r="D326" s="14"/>
      <c r="E326" s="14"/>
      <c r="F326" s="12"/>
      <c r="G326" s="12"/>
      <c r="H326" s="12"/>
      <c r="I326" s="12"/>
      <c r="J326" s="12"/>
      <c r="K326" s="12"/>
      <c r="L326" s="12"/>
      <c r="M326" s="12"/>
    </row>
    <row r="327" spans="2:13" s="13" customFormat="1" x14ac:dyDescent="0.2">
      <c r="B327" s="14"/>
      <c r="C327" s="14"/>
      <c r="D327" s="14"/>
      <c r="E327" s="14"/>
      <c r="F327" s="12"/>
      <c r="G327" s="12"/>
      <c r="H327" s="12"/>
      <c r="I327" s="12"/>
      <c r="J327" s="12"/>
      <c r="K327" s="12"/>
      <c r="L327" s="12"/>
      <c r="M327" s="12"/>
    </row>
    <row r="328" spans="2:13" s="13" customFormat="1" x14ac:dyDescent="0.2">
      <c r="B328" s="14"/>
      <c r="C328" s="14"/>
      <c r="D328" s="14"/>
      <c r="E328" s="14"/>
      <c r="F328" s="12"/>
      <c r="G328" s="12"/>
      <c r="H328" s="12"/>
      <c r="I328" s="12"/>
      <c r="J328" s="12"/>
      <c r="K328" s="12"/>
      <c r="L328" s="12"/>
      <c r="M328" s="12"/>
    </row>
    <row r="329" spans="2:13" s="13" customFormat="1" x14ac:dyDescent="0.2">
      <c r="B329" s="14"/>
      <c r="C329" s="14"/>
      <c r="D329" s="14"/>
      <c r="E329" s="14"/>
      <c r="F329" s="12"/>
      <c r="G329" s="12"/>
      <c r="H329" s="12"/>
      <c r="I329" s="12"/>
      <c r="J329" s="12"/>
      <c r="K329" s="12"/>
      <c r="L329" s="12"/>
      <c r="M329" s="12"/>
    </row>
    <row r="330" spans="2:13" s="13" customFormat="1" x14ac:dyDescent="0.2">
      <c r="B330" s="14"/>
      <c r="C330" s="14"/>
      <c r="D330" s="14"/>
      <c r="E330" s="14"/>
      <c r="F330" s="12"/>
      <c r="G330" s="12"/>
      <c r="H330" s="12"/>
      <c r="I330" s="12"/>
      <c r="J330" s="12"/>
      <c r="K330" s="12"/>
      <c r="L330" s="12"/>
      <c r="M330" s="12"/>
    </row>
    <row r="331" spans="2:13" x14ac:dyDescent="0.2"/>
    <row r="332" spans="2:13" x14ac:dyDescent="0.2"/>
    <row r="333" spans="2:13" x14ac:dyDescent="0.2"/>
    <row r="334" spans="2:13" x14ac:dyDescent="0.2"/>
    <row r="335" spans="2:13" x14ac:dyDescent="0.2"/>
    <row r="336" spans="2:13" x14ac:dyDescent="0.2"/>
    <row r="337" x14ac:dyDescent="0.2"/>
    <row r="338" x14ac:dyDescent="0.2"/>
    <row r="339" x14ac:dyDescent="0.2"/>
    <row r="340" x14ac:dyDescent="0.2"/>
    <row r="341" x14ac:dyDescent="0.2"/>
    <row r="342" x14ac:dyDescent="0.2"/>
  </sheetData>
  <printOptions horizontalCentered="1" verticalCentered="1"/>
  <pageMargins left="0.15748031496062992" right="0.19685039370078741" top="0" bottom="0" header="0.31496062992125984" footer="0.31496062992125984"/>
  <pageSetup paperSize="9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4"/>
  <sheetViews>
    <sheetView showGridLines="0" topLeftCell="D1" zoomScaleNormal="100" zoomScaleSheetLayoutView="100" workbookViewId="0">
      <selection activeCell="H22" sqref="H22"/>
    </sheetView>
  </sheetViews>
  <sheetFormatPr baseColWidth="10" defaultRowHeight="12.75" zeroHeight="1" x14ac:dyDescent="0.2"/>
  <cols>
    <col min="1" max="1" width="14.85546875" style="13" customWidth="1"/>
    <col min="2" max="2" width="39.85546875" style="14" customWidth="1"/>
    <col min="3" max="5" width="10.7109375" style="14" customWidth="1"/>
    <col min="6" max="8" width="10.7109375" style="12" customWidth="1"/>
    <col min="9" max="9" width="10.85546875" style="12" bestFit="1" customWidth="1"/>
    <col min="10" max="16384" width="11.42578125" style="12"/>
  </cols>
  <sheetData>
    <row r="1" spans="1:11" ht="17.25" thickBot="1" x14ac:dyDescent="0.25">
      <c r="A1" s="37" t="str">
        <f>'7.01 Notice'!A9</f>
        <v>7.01 La réussite au diplôme national du brevet</v>
      </c>
      <c r="B1" s="37"/>
      <c r="C1" s="11"/>
      <c r="D1" s="11"/>
      <c r="E1" s="11"/>
    </row>
    <row r="2" spans="1:11" ht="13.5" thickTop="1" x14ac:dyDescent="0.2"/>
    <row r="3" spans="1:11" s="15" customFormat="1" ht="15.75" customHeight="1" x14ac:dyDescent="0.2">
      <c r="A3" s="36" t="str">
        <f>'7.01 Notice'!A19</f>
        <v>[4] Réussite au diplôme national du brevet selon l'origine sociale, session 2025</v>
      </c>
      <c r="K3" s="21"/>
    </row>
    <row r="4" spans="1:11" x14ac:dyDescent="0.2"/>
    <row r="5" spans="1:11" x14ac:dyDescent="0.2"/>
    <row r="6" spans="1:11" s="21" customFormat="1" ht="45" x14ac:dyDescent="0.2">
      <c r="A6" s="20" t="s">
        <v>21</v>
      </c>
      <c r="B6" s="20" t="s">
        <v>84</v>
      </c>
      <c r="C6" s="20" t="s">
        <v>26</v>
      </c>
      <c r="D6" s="20" t="s">
        <v>27</v>
      </c>
      <c r="E6" s="20" t="s">
        <v>28</v>
      </c>
      <c r="F6" s="20" t="s">
        <v>30</v>
      </c>
      <c r="G6" s="20" t="s">
        <v>31</v>
      </c>
      <c r="H6" s="44" t="s">
        <v>32</v>
      </c>
      <c r="I6" s="44" t="s">
        <v>34</v>
      </c>
      <c r="J6" s="44" t="s">
        <v>35</v>
      </c>
      <c r="K6" s="44" t="s">
        <v>36</v>
      </c>
    </row>
    <row r="7" spans="1:11" s="21" customFormat="1" ht="12" customHeight="1" x14ac:dyDescent="0.2">
      <c r="A7" s="26" t="s">
        <v>22</v>
      </c>
      <c r="B7" s="61" t="s">
        <v>63</v>
      </c>
      <c r="C7" s="23">
        <v>11</v>
      </c>
      <c r="D7" s="23">
        <v>9</v>
      </c>
      <c r="E7" s="28">
        <f>RSCTabX381011[[#This Row],[Série générale - Admis]]/RSCTabX381011[[#This Row],[Série générale - Présents]]</f>
        <v>0.81818181818181823</v>
      </c>
      <c r="F7" s="23">
        <v>1</v>
      </c>
      <c r="G7" s="46">
        <v>0</v>
      </c>
      <c r="H7" s="48">
        <f>RSCTabX381011[[#This Row],[Série professionnelle - Admis]]/RSCTabX381011[[#This Row],[Série professionnelle -Présents]]</f>
        <v>0</v>
      </c>
      <c r="I7" s="47">
        <f>RSCTabX381011[[#This Row],[Série professionnelle -Présents]]+RSCTabX381011[[#This Row],[Série générale - Présents]]</f>
        <v>12</v>
      </c>
      <c r="J7" s="47">
        <f>RSCTabX381011[[#This Row],[Série professionnelle - Admis]]+RSCTabX381011[[#This Row],[Série générale - Admis]]</f>
        <v>9</v>
      </c>
      <c r="K7" s="48">
        <f>RSCTabX381011[[#This Row],[Ensemble des séries - Admis]]/RSCTabX381011[[#This Row],[Ensemble des séries - Présents]]</f>
        <v>0.75</v>
      </c>
    </row>
    <row r="8" spans="1:11" s="21" customFormat="1" ht="12" customHeight="1" x14ac:dyDescent="0.2">
      <c r="A8" s="26"/>
      <c r="B8" s="61" t="s">
        <v>64</v>
      </c>
      <c r="C8" s="23">
        <v>166</v>
      </c>
      <c r="D8" s="23">
        <v>147</v>
      </c>
      <c r="E8" s="28">
        <f>RSCTabX381011[[#This Row],[Série générale - Admis]]/RSCTabX381011[[#This Row],[Série générale - Présents]]</f>
        <v>0.88554216867469882</v>
      </c>
      <c r="F8" s="23">
        <v>8</v>
      </c>
      <c r="G8" s="46">
        <v>7</v>
      </c>
      <c r="H8" s="48">
        <f>RSCTabX381011[[#This Row],[Série professionnelle - Admis]]/RSCTabX381011[[#This Row],[Série professionnelle -Présents]]</f>
        <v>0.875</v>
      </c>
      <c r="I8" s="47">
        <f>RSCTabX381011[[#This Row],[Série professionnelle -Présents]]+RSCTabX381011[[#This Row],[Série générale - Présents]]</f>
        <v>174</v>
      </c>
      <c r="J8" s="47">
        <f>RSCTabX381011[[#This Row],[Série professionnelle - Admis]]+RSCTabX381011[[#This Row],[Série générale - Admis]]</f>
        <v>154</v>
      </c>
      <c r="K8" s="48">
        <f>RSCTabX381011[[#This Row],[Ensemble des séries - Admis]]/RSCTabX381011[[#This Row],[Ensemble des séries - Présents]]</f>
        <v>0.88505747126436785</v>
      </c>
    </row>
    <row r="9" spans="1:11" s="21" customFormat="1" ht="12" customHeight="1" x14ac:dyDescent="0.2">
      <c r="A9" s="26"/>
      <c r="B9" s="61" t="s">
        <v>65</v>
      </c>
      <c r="C9" s="23">
        <v>160</v>
      </c>
      <c r="D9" s="23">
        <v>158</v>
      </c>
      <c r="E9" s="28">
        <f>RSCTabX381011[[#This Row],[Série générale - Admis]]/RSCTabX381011[[#This Row],[Série générale - Présents]]</f>
        <v>0.98750000000000004</v>
      </c>
      <c r="F9" s="23">
        <v>2</v>
      </c>
      <c r="G9" s="46">
        <v>2</v>
      </c>
      <c r="H9" s="48">
        <f>RSCTabX381011[[#This Row],[Série professionnelle - Admis]]/RSCTabX381011[[#This Row],[Série professionnelle -Présents]]</f>
        <v>1</v>
      </c>
      <c r="I9" s="47">
        <f>RSCTabX381011[[#This Row],[Série professionnelle -Présents]]+RSCTabX381011[[#This Row],[Série générale - Présents]]</f>
        <v>162</v>
      </c>
      <c r="J9" s="47">
        <f>RSCTabX381011[[#This Row],[Série professionnelle - Admis]]+RSCTabX381011[[#This Row],[Série générale - Admis]]</f>
        <v>160</v>
      </c>
      <c r="K9" s="48">
        <f>RSCTabX381011[[#This Row],[Ensemble des séries - Admis]]/RSCTabX381011[[#This Row],[Ensemble des séries - Présents]]</f>
        <v>0.98765432098765427</v>
      </c>
    </row>
    <row r="10" spans="1:11" s="21" customFormat="1" ht="12" customHeight="1" x14ac:dyDescent="0.2">
      <c r="A10" s="26"/>
      <c r="B10" s="61" t="s">
        <v>66</v>
      </c>
      <c r="C10" s="23">
        <v>297</v>
      </c>
      <c r="D10" s="23">
        <v>275</v>
      </c>
      <c r="E10" s="28">
        <f>RSCTabX381011[[#This Row],[Série générale - Admis]]/RSCTabX381011[[#This Row],[Série générale - Présents]]</f>
        <v>0.92592592592592593</v>
      </c>
      <c r="F10" s="23">
        <v>39</v>
      </c>
      <c r="G10" s="46">
        <v>37</v>
      </c>
      <c r="H10" s="48">
        <f>RSCTabX381011[[#This Row],[Série professionnelle - Admis]]/RSCTabX381011[[#This Row],[Série professionnelle -Présents]]</f>
        <v>0.94871794871794868</v>
      </c>
      <c r="I10" s="47">
        <f>RSCTabX381011[[#This Row],[Série professionnelle -Présents]]+RSCTabX381011[[#This Row],[Série générale - Présents]]</f>
        <v>336</v>
      </c>
      <c r="J10" s="47">
        <f>RSCTabX381011[[#This Row],[Série professionnelle - Admis]]+RSCTabX381011[[#This Row],[Série générale - Admis]]</f>
        <v>312</v>
      </c>
      <c r="K10" s="48">
        <f>RSCTabX381011[[#This Row],[Ensemble des séries - Admis]]/RSCTabX381011[[#This Row],[Ensemble des séries - Présents]]</f>
        <v>0.9285714285714286</v>
      </c>
    </row>
    <row r="11" spans="1:11" s="21" customFormat="1" ht="12" customHeight="1" x14ac:dyDescent="0.2">
      <c r="A11" s="26"/>
      <c r="B11" s="61" t="s">
        <v>67</v>
      </c>
      <c r="C11" s="23">
        <v>121</v>
      </c>
      <c r="D11" s="23">
        <v>108</v>
      </c>
      <c r="E11" s="28">
        <f>RSCTabX381011[[#This Row],[Série générale - Admis]]/RSCTabX381011[[#This Row],[Série générale - Présents]]</f>
        <v>0.8925619834710744</v>
      </c>
      <c r="F11" s="23">
        <v>14</v>
      </c>
      <c r="G11" s="46">
        <v>12</v>
      </c>
      <c r="H11" s="48">
        <f>RSCTabX381011[[#This Row],[Série professionnelle - Admis]]/RSCTabX381011[[#This Row],[Série professionnelle -Présents]]</f>
        <v>0.8571428571428571</v>
      </c>
      <c r="I11" s="47">
        <f>RSCTabX381011[[#This Row],[Série professionnelle -Présents]]+RSCTabX381011[[#This Row],[Série générale - Présents]]</f>
        <v>135</v>
      </c>
      <c r="J11" s="47">
        <f>RSCTabX381011[[#This Row],[Série professionnelle - Admis]]+RSCTabX381011[[#This Row],[Série générale - Admis]]</f>
        <v>120</v>
      </c>
      <c r="K11" s="48">
        <f>RSCTabX381011[[#This Row],[Ensemble des séries - Admis]]/RSCTabX381011[[#This Row],[Ensemble des séries - Présents]]</f>
        <v>0.88888888888888884</v>
      </c>
    </row>
    <row r="12" spans="1:11" s="21" customFormat="1" ht="12" customHeight="1" x14ac:dyDescent="0.2">
      <c r="A12" s="26"/>
      <c r="B12" s="61" t="s">
        <v>68</v>
      </c>
      <c r="C12" s="23">
        <v>105</v>
      </c>
      <c r="D12" s="23">
        <v>100</v>
      </c>
      <c r="E12" s="28">
        <f>RSCTabX381011[[#This Row],[Série générale - Admis]]/RSCTabX381011[[#This Row],[Série générale - Présents]]</f>
        <v>0.95238095238095233</v>
      </c>
      <c r="F12" s="23">
        <v>3</v>
      </c>
      <c r="G12" s="46">
        <v>3</v>
      </c>
      <c r="H12" s="48">
        <f>RSCTabX381011[[#This Row],[Série professionnelle - Admis]]/RSCTabX381011[[#This Row],[Série professionnelle -Présents]]</f>
        <v>1</v>
      </c>
      <c r="I12" s="47">
        <f>RSCTabX381011[[#This Row],[Série professionnelle -Présents]]+RSCTabX381011[[#This Row],[Série générale - Présents]]</f>
        <v>108</v>
      </c>
      <c r="J12" s="47">
        <f>RSCTabX381011[[#This Row],[Série professionnelle - Admis]]+RSCTabX381011[[#This Row],[Série générale - Admis]]</f>
        <v>103</v>
      </c>
      <c r="K12" s="48">
        <f>RSCTabX381011[[#This Row],[Ensemble des séries - Admis]]/RSCTabX381011[[#This Row],[Ensemble des séries - Présents]]</f>
        <v>0.95370370370370372</v>
      </c>
    </row>
    <row r="13" spans="1:11" s="21" customFormat="1" ht="12" customHeight="1" x14ac:dyDescent="0.2">
      <c r="A13" s="26"/>
      <c r="B13" s="61" t="s">
        <v>69</v>
      </c>
      <c r="C13" s="23">
        <v>13</v>
      </c>
      <c r="D13" s="23">
        <v>11</v>
      </c>
      <c r="E13" s="28">
        <f>RSCTabX381011[[#This Row],[Série générale - Admis]]/RSCTabX381011[[#This Row],[Série générale - Présents]]</f>
        <v>0.84615384615384615</v>
      </c>
      <c r="F13" s="23"/>
      <c r="G13" s="46"/>
      <c r="H13" s="48"/>
      <c r="I13" s="47">
        <f>RSCTabX381011[[#This Row],[Série professionnelle -Présents]]+RSCTabX381011[[#This Row],[Série générale - Présents]]</f>
        <v>13</v>
      </c>
      <c r="J13" s="47">
        <f>RSCTabX381011[[#This Row],[Série professionnelle - Admis]]+RSCTabX381011[[#This Row],[Série générale - Admis]]</f>
        <v>11</v>
      </c>
      <c r="K13" s="48">
        <f>RSCTabX381011[[#This Row],[Ensemble des séries - Admis]]/RSCTabX381011[[#This Row],[Ensemble des séries - Présents]]</f>
        <v>0.84615384615384615</v>
      </c>
    </row>
    <row r="14" spans="1:11" s="21" customFormat="1" ht="12" customHeight="1" x14ac:dyDescent="0.2">
      <c r="A14" s="26"/>
      <c r="B14" s="61" t="s">
        <v>70</v>
      </c>
      <c r="C14" s="23">
        <v>135</v>
      </c>
      <c r="D14" s="23">
        <v>117</v>
      </c>
      <c r="E14" s="28">
        <f>RSCTabX381011[[#This Row],[Série générale - Admis]]/RSCTabX381011[[#This Row],[Série générale - Présents]]</f>
        <v>0.8666666666666667</v>
      </c>
      <c r="F14" s="23">
        <v>20</v>
      </c>
      <c r="G14" s="46">
        <v>14</v>
      </c>
      <c r="H14" s="48">
        <f>RSCTabX381011[[#This Row],[Série professionnelle - Admis]]/RSCTabX381011[[#This Row],[Série professionnelle -Présents]]</f>
        <v>0.7</v>
      </c>
      <c r="I14" s="47">
        <f>RSCTabX381011[[#This Row],[Série professionnelle -Présents]]+RSCTabX381011[[#This Row],[Série générale - Présents]]</f>
        <v>155</v>
      </c>
      <c r="J14" s="47">
        <f>RSCTabX381011[[#This Row],[Série professionnelle - Admis]]+RSCTabX381011[[#This Row],[Série générale - Admis]]</f>
        <v>131</v>
      </c>
      <c r="K14" s="48">
        <f>RSCTabX381011[[#This Row],[Ensemble des séries - Admis]]/RSCTabX381011[[#This Row],[Ensemble des séries - Présents]]</f>
        <v>0.84516129032258069</v>
      </c>
    </row>
    <row r="15" spans="1:11" s="21" customFormat="1" ht="12" customHeight="1" x14ac:dyDescent="0.2">
      <c r="A15" s="26"/>
      <c r="B15" s="61" t="s">
        <v>71</v>
      </c>
      <c r="C15" s="23">
        <v>90</v>
      </c>
      <c r="D15" s="23">
        <v>83</v>
      </c>
      <c r="E15" s="28">
        <f>RSCTabX381011[[#This Row],[Série générale - Admis]]/RSCTabX381011[[#This Row],[Série générale - Présents]]</f>
        <v>0.92222222222222228</v>
      </c>
      <c r="F15" s="23">
        <v>9</v>
      </c>
      <c r="G15" s="46">
        <v>9</v>
      </c>
      <c r="H15" s="48">
        <f>RSCTabX381011[[#This Row],[Série professionnelle - Admis]]/RSCTabX381011[[#This Row],[Série professionnelle -Présents]]</f>
        <v>1</v>
      </c>
      <c r="I15" s="47">
        <f>RSCTabX381011[[#This Row],[Série professionnelle -Présents]]+RSCTabX381011[[#This Row],[Série générale - Présents]]</f>
        <v>99</v>
      </c>
      <c r="J15" s="47">
        <f>RSCTabX381011[[#This Row],[Série professionnelle - Admis]]+RSCTabX381011[[#This Row],[Série générale - Admis]]</f>
        <v>92</v>
      </c>
      <c r="K15" s="48">
        <f>RSCTabX381011[[#This Row],[Ensemble des séries - Admis]]/RSCTabX381011[[#This Row],[Ensemble des séries - Présents]]</f>
        <v>0.92929292929292928</v>
      </c>
    </row>
    <row r="16" spans="1:11" s="21" customFormat="1" ht="12" customHeight="1" x14ac:dyDescent="0.2">
      <c r="A16" s="26" t="s">
        <v>23</v>
      </c>
      <c r="B16" s="61" t="s">
        <v>63</v>
      </c>
      <c r="C16" s="23">
        <v>24</v>
      </c>
      <c r="D16" s="23">
        <v>22</v>
      </c>
      <c r="E16" s="28">
        <f>RSCTabX381011[[#This Row],[Série générale - Admis]]/RSCTabX381011[[#This Row],[Série générale - Présents]]</f>
        <v>0.91666666666666663</v>
      </c>
      <c r="F16" s="23"/>
      <c r="G16" s="46"/>
      <c r="H16" s="48"/>
      <c r="I16" s="47">
        <f>RSCTabX381011[[#This Row],[Série professionnelle -Présents]]+RSCTabX381011[[#This Row],[Série générale - Présents]]</f>
        <v>24</v>
      </c>
      <c r="J16" s="47">
        <f>RSCTabX381011[[#This Row],[Série professionnelle - Admis]]+RSCTabX381011[[#This Row],[Série générale - Admis]]</f>
        <v>22</v>
      </c>
      <c r="K16" s="48">
        <f>RSCTabX381011[[#This Row],[Ensemble des séries - Admis]]/RSCTabX381011[[#This Row],[Ensemble des séries - Présents]]</f>
        <v>0.91666666666666663</v>
      </c>
    </row>
    <row r="17" spans="1:13" s="58" customFormat="1" ht="12" customHeight="1" x14ac:dyDescent="0.2">
      <c r="A17" s="26"/>
      <c r="B17" s="61" t="s">
        <v>64</v>
      </c>
      <c r="C17" s="23">
        <v>153</v>
      </c>
      <c r="D17" s="23">
        <v>147</v>
      </c>
      <c r="E17" s="28">
        <f>RSCTabX381011[[#This Row],[Série générale - Admis]]/RSCTabX381011[[#This Row],[Série générale - Présents]]</f>
        <v>0.96078431372549022</v>
      </c>
      <c r="F17" s="23">
        <v>6</v>
      </c>
      <c r="G17" s="46">
        <v>5</v>
      </c>
      <c r="H17" s="48">
        <f>RSCTabX381011[[#This Row],[Série professionnelle - Admis]]/RSCTabX381011[[#This Row],[Série professionnelle -Présents]]</f>
        <v>0.83333333333333337</v>
      </c>
      <c r="I17" s="47">
        <f>RSCTabX381011[[#This Row],[Série professionnelle -Présents]]+RSCTabX381011[[#This Row],[Série générale - Présents]]</f>
        <v>159</v>
      </c>
      <c r="J17" s="47">
        <f>RSCTabX381011[[#This Row],[Série professionnelle - Admis]]+RSCTabX381011[[#This Row],[Série générale - Admis]]</f>
        <v>152</v>
      </c>
      <c r="K17" s="48">
        <f>RSCTabX381011[[#This Row],[Ensemble des séries - Admis]]/RSCTabX381011[[#This Row],[Ensemble des séries - Présents]]</f>
        <v>0.95597484276729561</v>
      </c>
    </row>
    <row r="18" spans="1:13" s="21" customFormat="1" ht="12" customHeight="1" x14ac:dyDescent="0.2">
      <c r="A18" s="26"/>
      <c r="B18" s="61" t="s">
        <v>65</v>
      </c>
      <c r="C18" s="23">
        <v>161</v>
      </c>
      <c r="D18" s="23">
        <v>154</v>
      </c>
      <c r="E18" s="28">
        <f>RSCTabX381011[[#This Row],[Série générale - Admis]]/RSCTabX381011[[#This Row],[Série générale - Présents]]</f>
        <v>0.95652173913043481</v>
      </c>
      <c r="F18" s="23"/>
      <c r="G18" s="46"/>
      <c r="H18" s="48"/>
      <c r="I18" s="47">
        <f>RSCTabX381011[[#This Row],[Série professionnelle -Présents]]+RSCTabX381011[[#This Row],[Série générale - Présents]]</f>
        <v>161</v>
      </c>
      <c r="J18" s="47">
        <f>RSCTabX381011[[#This Row],[Série professionnelle - Admis]]+RSCTabX381011[[#This Row],[Série générale - Admis]]</f>
        <v>154</v>
      </c>
      <c r="K18" s="48">
        <f>RSCTabX381011[[#This Row],[Ensemble des séries - Admis]]/RSCTabX381011[[#This Row],[Ensemble des séries - Présents]]</f>
        <v>0.95652173913043481</v>
      </c>
    </row>
    <row r="19" spans="1:13" s="21" customFormat="1" ht="12" customHeight="1" x14ac:dyDescent="0.2">
      <c r="A19" s="43"/>
      <c r="B19" s="61" t="s">
        <v>66</v>
      </c>
      <c r="C19" s="23">
        <v>331</v>
      </c>
      <c r="D19" s="23">
        <v>301</v>
      </c>
      <c r="E19" s="28">
        <f>RSCTabX381011[[#This Row],[Série générale - Admis]]/RSCTabX381011[[#This Row],[Série générale - Présents]]</f>
        <v>0.90936555891238668</v>
      </c>
      <c r="F19" s="23">
        <v>17</v>
      </c>
      <c r="G19" s="46">
        <v>15</v>
      </c>
      <c r="H19" s="48">
        <f>RSCTabX381011[[#This Row],[Série professionnelle - Admis]]/RSCTabX381011[[#This Row],[Série professionnelle -Présents]]</f>
        <v>0.88235294117647056</v>
      </c>
      <c r="I19" s="47">
        <f>RSCTabX381011[[#This Row],[Série professionnelle -Présents]]+RSCTabX381011[[#This Row],[Série générale - Présents]]</f>
        <v>348</v>
      </c>
      <c r="J19" s="47">
        <f>RSCTabX381011[[#This Row],[Série professionnelle - Admis]]+RSCTabX381011[[#This Row],[Série générale - Admis]]</f>
        <v>316</v>
      </c>
      <c r="K19" s="48">
        <f>RSCTabX381011[[#This Row],[Ensemble des séries - Admis]]/RSCTabX381011[[#This Row],[Ensemble des séries - Présents]]</f>
        <v>0.90804597701149425</v>
      </c>
    </row>
    <row r="20" spans="1:13" s="21" customFormat="1" ht="12" customHeight="1" x14ac:dyDescent="0.2">
      <c r="A20" s="26"/>
      <c r="B20" s="61" t="s">
        <v>67</v>
      </c>
      <c r="C20" s="23">
        <v>157</v>
      </c>
      <c r="D20" s="23">
        <v>139</v>
      </c>
      <c r="E20" s="28">
        <f>RSCTabX381011[[#This Row],[Série générale - Admis]]/RSCTabX381011[[#This Row],[Série générale - Présents]]</f>
        <v>0.88535031847133761</v>
      </c>
      <c r="F20" s="23">
        <v>21</v>
      </c>
      <c r="G20" s="46">
        <v>15</v>
      </c>
      <c r="H20" s="48">
        <f>RSCTabX381011[[#This Row],[Série professionnelle - Admis]]/RSCTabX381011[[#This Row],[Série professionnelle -Présents]]</f>
        <v>0.7142857142857143</v>
      </c>
      <c r="I20" s="47">
        <f>RSCTabX381011[[#This Row],[Série professionnelle -Présents]]+RSCTabX381011[[#This Row],[Série générale - Présents]]</f>
        <v>178</v>
      </c>
      <c r="J20" s="47">
        <f>RSCTabX381011[[#This Row],[Série professionnelle - Admis]]+RSCTabX381011[[#This Row],[Série générale - Admis]]</f>
        <v>154</v>
      </c>
      <c r="K20" s="48">
        <f>RSCTabX381011[[#This Row],[Ensemble des séries - Admis]]/RSCTabX381011[[#This Row],[Ensemble des séries - Présents]]</f>
        <v>0.8651685393258427</v>
      </c>
    </row>
    <row r="21" spans="1:13" s="21" customFormat="1" ht="12" customHeight="1" x14ac:dyDescent="0.2">
      <c r="A21" s="26"/>
      <c r="B21" s="61" t="s">
        <v>68</v>
      </c>
      <c r="C21" s="23">
        <v>132</v>
      </c>
      <c r="D21" s="23">
        <v>126</v>
      </c>
      <c r="E21" s="28">
        <f>RSCTabX381011[[#This Row],[Série générale - Admis]]/RSCTabX381011[[#This Row],[Série générale - Présents]]</f>
        <v>0.95454545454545459</v>
      </c>
      <c r="F21" s="23">
        <v>10</v>
      </c>
      <c r="G21" s="46">
        <v>10</v>
      </c>
      <c r="H21" s="48">
        <f>RSCTabX381011[[#This Row],[Série professionnelle - Admis]]/RSCTabX381011[[#This Row],[Série professionnelle -Présents]]</f>
        <v>1</v>
      </c>
      <c r="I21" s="47">
        <f>RSCTabX381011[[#This Row],[Série professionnelle -Présents]]+RSCTabX381011[[#This Row],[Série générale - Présents]]</f>
        <v>142</v>
      </c>
      <c r="J21" s="47">
        <f>RSCTabX381011[[#This Row],[Série professionnelle - Admis]]+RSCTabX381011[[#This Row],[Série générale - Admis]]</f>
        <v>136</v>
      </c>
      <c r="K21" s="48">
        <f>RSCTabX381011[[#This Row],[Ensemble des séries - Admis]]/RSCTabX381011[[#This Row],[Ensemble des séries - Présents]]</f>
        <v>0.95774647887323938</v>
      </c>
    </row>
    <row r="22" spans="1:13" s="21" customFormat="1" ht="12" customHeight="1" x14ac:dyDescent="0.2">
      <c r="A22" s="43"/>
      <c r="B22" s="61" t="s">
        <v>69</v>
      </c>
      <c r="C22" s="23">
        <v>10</v>
      </c>
      <c r="D22" s="23">
        <v>9</v>
      </c>
      <c r="E22" s="28">
        <f>RSCTabX381011[[#This Row],[Série générale - Admis]]/RSCTabX381011[[#This Row],[Série générale - Présents]]</f>
        <v>0.9</v>
      </c>
      <c r="F22" s="23"/>
      <c r="G22" s="46"/>
      <c r="H22" s="48"/>
      <c r="I22" s="47">
        <f>RSCTabX381011[[#This Row],[Série professionnelle -Présents]]+RSCTabX381011[[#This Row],[Série générale - Présents]]</f>
        <v>10</v>
      </c>
      <c r="J22" s="47">
        <f>RSCTabX381011[[#This Row],[Série professionnelle - Admis]]+RSCTabX381011[[#This Row],[Série générale - Admis]]</f>
        <v>9</v>
      </c>
      <c r="K22" s="48">
        <f>RSCTabX381011[[#This Row],[Ensemble des séries - Admis]]/RSCTabX381011[[#This Row],[Ensemble des séries - Présents]]</f>
        <v>0.9</v>
      </c>
    </row>
    <row r="23" spans="1:13" s="21" customFormat="1" ht="12" customHeight="1" x14ac:dyDescent="0.2">
      <c r="A23" s="26"/>
      <c r="B23" s="61" t="s">
        <v>70</v>
      </c>
      <c r="C23" s="23">
        <v>208</v>
      </c>
      <c r="D23" s="23">
        <v>168</v>
      </c>
      <c r="E23" s="28">
        <f>RSCTabX381011[[#This Row],[Série générale - Admis]]/RSCTabX381011[[#This Row],[Série générale - Présents]]</f>
        <v>0.80769230769230771</v>
      </c>
      <c r="F23" s="23">
        <v>18</v>
      </c>
      <c r="G23" s="46">
        <v>13</v>
      </c>
      <c r="H23" s="48">
        <f>RSCTabX381011[[#This Row],[Série professionnelle - Admis]]/RSCTabX381011[[#This Row],[Série professionnelle -Présents]]</f>
        <v>0.72222222222222221</v>
      </c>
      <c r="I23" s="47">
        <f>RSCTabX381011[[#This Row],[Série professionnelle -Présents]]+RSCTabX381011[[#This Row],[Série générale - Présents]]</f>
        <v>226</v>
      </c>
      <c r="J23" s="47">
        <f>RSCTabX381011[[#This Row],[Série professionnelle - Admis]]+RSCTabX381011[[#This Row],[Série générale - Admis]]</f>
        <v>181</v>
      </c>
      <c r="K23" s="48">
        <f>RSCTabX381011[[#This Row],[Ensemble des séries - Admis]]/RSCTabX381011[[#This Row],[Ensemble des séries - Présents]]</f>
        <v>0.80088495575221241</v>
      </c>
    </row>
    <row r="24" spans="1:13" s="21" customFormat="1" ht="12" customHeight="1" x14ac:dyDescent="0.2">
      <c r="A24" s="26"/>
      <c r="B24" s="61" t="s">
        <v>71</v>
      </c>
      <c r="C24" s="23">
        <v>94</v>
      </c>
      <c r="D24" s="23">
        <v>88</v>
      </c>
      <c r="E24" s="28">
        <f>RSCTabX381011[[#This Row],[Série générale - Admis]]/RSCTabX381011[[#This Row],[Série générale - Présents]]</f>
        <v>0.93617021276595747</v>
      </c>
      <c r="F24" s="23">
        <v>17</v>
      </c>
      <c r="G24" s="46">
        <v>15</v>
      </c>
      <c r="H24" s="48">
        <f>RSCTabX381011[[#This Row],[Série professionnelle - Admis]]/RSCTabX381011[[#This Row],[Série professionnelle -Présents]]</f>
        <v>0.88235294117647056</v>
      </c>
      <c r="I24" s="47">
        <f>RSCTabX381011[[#This Row],[Série professionnelle -Présents]]+RSCTabX381011[[#This Row],[Série générale - Présents]]</f>
        <v>111</v>
      </c>
      <c r="J24" s="47">
        <f>RSCTabX381011[[#This Row],[Série professionnelle - Admis]]+RSCTabX381011[[#This Row],[Série générale - Admis]]</f>
        <v>103</v>
      </c>
      <c r="K24" s="48">
        <f>RSCTabX381011[[#This Row],[Ensemble des séries - Admis]]/RSCTabX381011[[#This Row],[Ensemble des séries - Présents]]</f>
        <v>0.92792792792792789</v>
      </c>
    </row>
    <row r="25" spans="1:13" s="21" customFormat="1" ht="12" customHeight="1" x14ac:dyDescent="0.2">
      <c r="A25" s="53"/>
      <c r="B25" s="62"/>
      <c r="C25" s="54"/>
      <c r="D25" s="54"/>
      <c r="E25" s="55"/>
      <c r="F25" s="54"/>
      <c r="G25" s="54"/>
      <c r="H25" s="56"/>
      <c r="I25" s="57"/>
      <c r="J25" s="57"/>
      <c r="K25" s="56"/>
    </row>
    <row r="26" spans="1:13" s="22" customFormat="1" ht="15" customHeight="1" x14ac:dyDescent="0.2">
      <c r="A26" s="53"/>
      <c r="B26" s="62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21"/>
    </row>
    <row r="27" spans="1:13" s="21" customFormat="1" ht="15" customHeight="1" x14ac:dyDescent="0.2">
      <c r="A27" s="59"/>
      <c r="B27" s="59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</row>
    <row r="28" spans="1:13" s="21" customFormat="1" ht="15" customHeight="1" x14ac:dyDescent="0.2">
      <c r="A28" s="22" t="s">
        <v>56</v>
      </c>
      <c r="B28" s="14"/>
      <c r="C28" s="14"/>
      <c r="D28" s="14"/>
      <c r="E28" s="14"/>
      <c r="F28" s="12"/>
      <c r="G28" s="12"/>
      <c r="H28" s="12"/>
      <c r="I28" s="12"/>
      <c r="L28" s="22"/>
      <c r="M28" s="22"/>
    </row>
    <row r="29" spans="1:13" s="21" customFormat="1" ht="15" customHeight="1" x14ac:dyDescent="0.2">
      <c r="A29" s="19" t="s">
        <v>11</v>
      </c>
      <c r="B29" s="14"/>
      <c r="C29" s="14"/>
      <c r="D29" s="14"/>
      <c r="E29" s="14"/>
      <c r="F29" s="12"/>
      <c r="G29" s="12"/>
      <c r="H29" s="12"/>
      <c r="I29" s="12"/>
    </row>
    <row r="30" spans="1:13" s="21" customFormat="1" ht="15" customHeight="1" x14ac:dyDescent="0.2">
      <c r="A30" s="49" t="s">
        <v>37</v>
      </c>
      <c r="B30" s="14"/>
      <c r="C30" s="14"/>
      <c r="D30" s="14"/>
      <c r="E30" s="14"/>
      <c r="F30" s="12"/>
      <c r="G30" s="12"/>
      <c r="H30" s="12"/>
      <c r="I30" s="12"/>
    </row>
    <row r="31" spans="1:13" s="21" customFormat="1" ht="15" customHeight="1" x14ac:dyDescent="0.2">
      <c r="A31" s="13"/>
      <c r="B31" s="14"/>
      <c r="C31" s="14"/>
      <c r="D31" s="14"/>
      <c r="E31" s="14"/>
      <c r="F31" s="12"/>
      <c r="G31" s="12"/>
      <c r="H31" s="12"/>
      <c r="I31" s="12"/>
    </row>
    <row r="32" spans="1:13" s="21" customFormat="1" ht="15" customHeight="1" x14ac:dyDescent="0.2">
      <c r="A32" s="19" t="s">
        <v>83</v>
      </c>
      <c r="B32" s="14"/>
      <c r="C32" s="14"/>
      <c r="D32" s="14"/>
      <c r="E32" s="14"/>
      <c r="F32" s="12"/>
      <c r="G32" s="12"/>
      <c r="H32" s="12"/>
      <c r="I32" s="12"/>
    </row>
    <row r="33" spans="1:13" s="21" customFormat="1" ht="15" customHeight="1" x14ac:dyDescent="0.2">
      <c r="A33" s="19"/>
      <c r="B33" s="14"/>
      <c r="C33" s="14"/>
      <c r="D33" s="14"/>
      <c r="E33" s="14"/>
      <c r="F33" s="12"/>
      <c r="G33" s="12"/>
      <c r="H33" s="12"/>
      <c r="I33" s="12"/>
    </row>
    <row r="34" spans="1:13" s="22" customFormat="1" ht="15" customHeight="1" x14ac:dyDescent="0.2">
      <c r="A34" s="19"/>
      <c r="B34" s="14"/>
      <c r="C34" s="14"/>
      <c r="D34" s="14"/>
      <c r="E34" s="14"/>
      <c r="F34" s="12"/>
      <c r="G34" s="12"/>
      <c r="H34" s="12"/>
      <c r="I34" s="12"/>
      <c r="J34" s="21"/>
      <c r="K34" s="21"/>
      <c r="L34" s="21"/>
      <c r="M34" s="21"/>
    </row>
    <row r="35" spans="1:13" s="21" customFormat="1" ht="15" customHeight="1" x14ac:dyDescent="0.2">
      <c r="A35" s="13"/>
      <c r="B35" s="14"/>
      <c r="C35" s="14"/>
      <c r="D35" s="14"/>
      <c r="E35" s="14"/>
      <c r="F35" s="12"/>
      <c r="G35" s="12"/>
      <c r="H35" s="12"/>
      <c r="I35" s="12"/>
      <c r="J35" s="22"/>
      <c r="K35" s="22"/>
    </row>
    <row r="36" spans="1:13" s="21" customFormat="1" ht="15" customHeight="1" x14ac:dyDescent="0.2">
      <c r="A36" s="13"/>
      <c r="B36" s="14"/>
      <c r="C36" s="14"/>
      <c r="D36" s="14"/>
      <c r="E36" s="14"/>
      <c r="F36" s="12"/>
      <c r="G36" s="12"/>
      <c r="H36" s="12"/>
      <c r="I36" s="12"/>
      <c r="L36" s="22"/>
      <c r="M36" s="22"/>
    </row>
    <row r="37" spans="1:13" s="21" customFormat="1" ht="15" customHeight="1" x14ac:dyDescent="0.2">
      <c r="A37" s="13"/>
      <c r="B37" s="14"/>
      <c r="C37" s="14"/>
      <c r="D37" s="14"/>
      <c r="E37" s="14"/>
      <c r="F37" s="12"/>
      <c r="G37" s="12"/>
      <c r="H37" s="12"/>
      <c r="I37" s="12"/>
    </row>
    <row r="38" spans="1:13" s="21" customFormat="1" ht="15" customHeight="1" x14ac:dyDescent="0.2">
      <c r="A38" s="13"/>
      <c r="B38" s="14"/>
      <c r="C38" s="14"/>
      <c r="D38" s="14"/>
      <c r="E38" s="14"/>
      <c r="F38" s="12"/>
      <c r="G38" s="12"/>
      <c r="H38" s="12"/>
      <c r="I38" s="12"/>
    </row>
    <row r="39" spans="1:13" s="21" customFormat="1" ht="15" customHeight="1" x14ac:dyDescent="0.2">
      <c r="A39" s="13"/>
      <c r="B39" s="14"/>
      <c r="C39" s="14"/>
      <c r="D39" s="14"/>
      <c r="E39" s="14"/>
      <c r="F39" s="12"/>
      <c r="G39" s="12"/>
      <c r="H39" s="12"/>
      <c r="I39" s="12"/>
    </row>
    <row r="40" spans="1:13" s="21" customFormat="1" ht="15" customHeight="1" x14ac:dyDescent="0.2">
      <c r="A40" s="13"/>
      <c r="B40" s="14"/>
      <c r="C40" s="14"/>
      <c r="D40" s="14"/>
      <c r="E40" s="14"/>
      <c r="F40" s="12"/>
      <c r="G40" s="12"/>
      <c r="H40" s="12"/>
      <c r="I40" s="12"/>
    </row>
    <row r="41" spans="1:13" s="21" customFormat="1" ht="15" customHeight="1" x14ac:dyDescent="0.2">
      <c r="A41" s="13"/>
      <c r="B41" s="14"/>
      <c r="C41" s="14"/>
      <c r="D41" s="14"/>
      <c r="E41" s="14"/>
      <c r="F41" s="12"/>
      <c r="G41" s="12"/>
      <c r="H41" s="12"/>
      <c r="I41" s="12"/>
    </row>
    <row r="42" spans="1:13" s="22" customFormat="1" ht="15" customHeight="1" x14ac:dyDescent="0.2">
      <c r="A42" s="13"/>
      <c r="B42" s="14"/>
      <c r="C42" s="14"/>
      <c r="D42" s="14"/>
      <c r="E42" s="14"/>
      <c r="F42" s="12"/>
      <c r="G42" s="12"/>
      <c r="H42" s="12"/>
      <c r="I42" s="12"/>
      <c r="J42" s="21"/>
      <c r="K42" s="21"/>
      <c r="L42" s="21"/>
      <c r="M42" s="21"/>
    </row>
    <row r="43" spans="1:13" s="21" customFormat="1" ht="15" customHeight="1" x14ac:dyDescent="0.2">
      <c r="A43" s="13"/>
      <c r="B43" s="14"/>
      <c r="C43" s="14"/>
      <c r="D43" s="14"/>
      <c r="E43" s="14"/>
      <c r="F43" s="12"/>
      <c r="G43" s="12"/>
      <c r="H43" s="12"/>
      <c r="I43" s="12"/>
      <c r="J43" s="22"/>
      <c r="K43" s="22"/>
    </row>
    <row r="44" spans="1:13" s="21" customFormat="1" ht="15" customHeight="1" x14ac:dyDescent="0.2">
      <c r="A44" s="13"/>
      <c r="B44" s="14"/>
      <c r="C44" s="14"/>
      <c r="D44" s="14"/>
      <c r="E44" s="14"/>
      <c r="F44" s="12"/>
      <c r="G44" s="12"/>
      <c r="H44" s="12"/>
      <c r="I44" s="12"/>
    </row>
    <row r="45" spans="1:13" s="21" customFormat="1" ht="15" customHeight="1" x14ac:dyDescent="0.2">
      <c r="A45" s="13"/>
      <c r="B45" s="14"/>
      <c r="C45" s="14"/>
      <c r="D45" s="14"/>
      <c r="E45" s="14"/>
      <c r="F45" s="12"/>
      <c r="G45" s="12"/>
      <c r="H45" s="12"/>
      <c r="I45" s="12"/>
    </row>
    <row r="46" spans="1:13" s="21" customFormat="1" ht="15" customHeight="1" x14ac:dyDescent="0.2">
      <c r="A46" s="13"/>
      <c r="B46" s="14"/>
      <c r="C46" s="14"/>
      <c r="D46" s="14"/>
      <c r="E46" s="14"/>
      <c r="F46" s="12"/>
      <c r="G46" s="12"/>
      <c r="H46" s="12"/>
      <c r="I46" s="12"/>
    </row>
    <row r="47" spans="1:13" s="21" customFormat="1" ht="15" customHeight="1" x14ac:dyDescent="0.2">
      <c r="A47" s="13"/>
      <c r="B47" s="14"/>
      <c r="C47" s="14"/>
      <c r="D47" s="14"/>
      <c r="E47" s="14"/>
      <c r="F47" s="12"/>
      <c r="G47" s="12"/>
      <c r="H47" s="12"/>
      <c r="I47" s="12"/>
    </row>
    <row r="48" spans="1:13" s="21" customFormat="1" ht="15" customHeight="1" x14ac:dyDescent="0.2">
      <c r="A48" s="13"/>
      <c r="B48" s="14"/>
      <c r="C48" s="14"/>
      <c r="D48" s="14"/>
      <c r="E48" s="14"/>
      <c r="F48" s="12"/>
      <c r="G48" s="12"/>
      <c r="H48" s="12"/>
      <c r="I48" s="12"/>
    </row>
    <row r="49" spans="1:13" s="21" customFormat="1" ht="15" customHeight="1" x14ac:dyDescent="0.2">
      <c r="A49" s="13"/>
      <c r="B49" s="14"/>
      <c r="C49" s="14"/>
      <c r="D49" s="14"/>
      <c r="E49" s="14"/>
      <c r="F49" s="12"/>
      <c r="G49" s="12"/>
      <c r="H49" s="12"/>
      <c r="I49" s="12"/>
    </row>
    <row r="50" spans="1:13" s="21" customFormat="1" ht="15" customHeight="1" x14ac:dyDescent="0.2">
      <c r="A50" s="13"/>
      <c r="B50" s="14"/>
      <c r="C50" s="14"/>
      <c r="D50" s="14"/>
      <c r="E50" s="14"/>
      <c r="F50" s="12"/>
      <c r="G50" s="12"/>
      <c r="H50" s="12"/>
      <c r="I50" s="12"/>
    </row>
    <row r="51" spans="1:13" s="21" customFormat="1" ht="15" customHeight="1" x14ac:dyDescent="0.2">
      <c r="A51" s="13"/>
      <c r="B51" s="14"/>
      <c r="C51" s="14"/>
      <c r="D51" s="14"/>
      <c r="E51" s="14"/>
      <c r="F51" s="12"/>
      <c r="G51" s="12"/>
      <c r="H51" s="12"/>
      <c r="I51" s="12"/>
    </row>
    <row r="52" spans="1:13" s="21" customFormat="1" ht="15" customHeight="1" x14ac:dyDescent="0.2">
      <c r="A52" s="13"/>
      <c r="B52" s="14"/>
      <c r="C52" s="14"/>
      <c r="D52" s="14"/>
      <c r="E52" s="14"/>
      <c r="F52" s="12"/>
      <c r="G52" s="12"/>
      <c r="H52" s="12"/>
      <c r="I52" s="12"/>
      <c r="L52" s="22"/>
      <c r="M52" s="22"/>
    </row>
    <row r="53" spans="1:13" s="21" customFormat="1" ht="15" customHeight="1" x14ac:dyDescent="0.2">
      <c r="A53" s="13"/>
      <c r="B53" s="14"/>
      <c r="C53" s="14"/>
      <c r="D53" s="14"/>
      <c r="E53" s="14"/>
      <c r="F53" s="12"/>
      <c r="G53" s="12"/>
      <c r="H53" s="12"/>
      <c r="I53" s="12"/>
    </row>
    <row r="54" spans="1:13" s="21" customFormat="1" ht="15" customHeight="1" x14ac:dyDescent="0.2">
      <c r="A54" s="13"/>
      <c r="B54" s="14"/>
      <c r="C54" s="14"/>
      <c r="D54" s="14"/>
      <c r="E54" s="14"/>
      <c r="F54" s="12"/>
      <c r="G54" s="12"/>
      <c r="H54" s="12"/>
      <c r="I54" s="12"/>
    </row>
    <row r="55" spans="1:13" s="21" customFormat="1" ht="15" customHeight="1" x14ac:dyDescent="0.2">
      <c r="A55" s="13"/>
      <c r="B55" s="14"/>
      <c r="C55" s="14"/>
      <c r="D55" s="14"/>
      <c r="E55" s="14"/>
      <c r="F55" s="12"/>
      <c r="G55" s="12"/>
      <c r="H55" s="12"/>
      <c r="I55" s="12"/>
    </row>
    <row r="56" spans="1:13" s="21" customFormat="1" ht="15" customHeight="1" x14ac:dyDescent="0.2">
      <c r="A56" s="13"/>
      <c r="B56" s="14"/>
      <c r="C56" s="14"/>
      <c r="D56" s="14"/>
      <c r="E56" s="14"/>
      <c r="F56" s="12"/>
      <c r="G56" s="12"/>
      <c r="H56" s="12"/>
      <c r="I56" s="12"/>
    </row>
    <row r="57" spans="1:13" s="21" customFormat="1" ht="15" customHeight="1" x14ac:dyDescent="0.2">
      <c r="A57" s="13"/>
      <c r="B57" s="14"/>
      <c r="C57" s="14"/>
      <c r="D57" s="14"/>
      <c r="E57" s="14"/>
      <c r="F57" s="12"/>
      <c r="G57" s="12"/>
      <c r="H57" s="12"/>
      <c r="I57" s="12"/>
    </row>
    <row r="58" spans="1:13" s="22" customFormat="1" ht="15" customHeight="1" x14ac:dyDescent="0.2">
      <c r="A58" s="13"/>
      <c r="B58" s="14"/>
      <c r="C58" s="14"/>
      <c r="D58" s="14"/>
      <c r="E58" s="14"/>
      <c r="F58" s="12"/>
      <c r="G58" s="12"/>
      <c r="H58" s="12"/>
      <c r="I58" s="12"/>
      <c r="J58" s="21"/>
      <c r="K58" s="21"/>
      <c r="L58" s="21"/>
      <c r="M58" s="21"/>
    </row>
    <row r="59" spans="1:13" s="21" customFormat="1" ht="15" customHeight="1" x14ac:dyDescent="0.2">
      <c r="A59" s="13"/>
      <c r="B59" s="14"/>
      <c r="C59" s="14"/>
      <c r="D59" s="14"/>
      <c r="E59" s="14"/>
      <c r="F59" s="12"/>
      <c r="G59" s="12"/>
      <c r="H59" s="12"/>
      <c r="I59" s="12"/>
      <c r="J59" s="22"/>
      <c r="K59" s="22"/>
      <c r="L59" s="12"/>
      <c r="M59" s="12"/>
    </row>
    <row r="60" spans="1:13" s="21" customFormat="1" ht="15" customHeight="1" x14ac:dyDescent="0.2">
      <c r="A60" s="13"/>
      <c r="B60" s="14"/>
      <c r="C60" s="14"/>
      <c r="D60" s="14"/>
      <c r="E60" s="14"/>
      <c r="F60" s="12"/>
      <c r="G60" s="12"/>
      <c r="H60" s="12"/>
      <c r="I60" s="12"/>
      <c r="L60" s="12"/>
      <c r="M60" s="12"/>
    </row>
    <row r="61" spans="1:13" s="21" customFormat="1" ht="15" customHeight="1" x14ac:dyDescent="0.2">
      <c r="A61" s="13"/>
      <c r="B61" s="14"/>
      <c r="C61" s="14"/>
      <c r="D61" s="14"/>
      <c r="E61" s="14"/>
      <c r="F61" s="12"/>
      <c r="G61" s="12"/>
      <c r="H61" s="12"/>
      <c r="I61" s="12"/>
      <c r="L61" s="12"/>
      <c r="M61" s="12"/>
    </row>
    <row r="62" spans="1:13" s="21" customFormat="1" ht="15" customHeight="1" x14ac:dyDescent="0.2">
      <c r="A62" s="13"/>
      <c r="B62" s="14"/>
      <c r="C62" s="14"/>
      <c r="D62" s="14"/>
      <c r="E62" s="14"/>
      <c r="F62" s="12"/>
      <c r="G62" s="12"/>
      <c r="H62" s="12"/>
      <c r="I62" s="12"/>
      <c r="L62" s="12"/>
      <c r="M62" s="12"/>
    </row>
    <row r="63" spans="1:13" s="21" customFormat="1" ht="15" customHeight="1" x14ac:dyDescent="0.2">
      <c r="A63" s="13"/>
      <c r="B63" s="14"/>
      <c r="C63" s="14"/>
      <c r="D63" s="14"/>
      <c r="E63" s="14"/>
      <c r="F63" s="12"/>
      <c r="G63" s="12"/>
      <c r="H63" s="12"/>
      <c r="I63" s="12"/>
      <c r="L63" s="12"/>
      <c r="M63" s="12"/>
    </row>
    <row r="64" spans="1:13" s="21" customFormat="1" ht="15" customHeight="1" x14ac:dyDescent="0.2">
      <c r="A64" s="13"/>
      <c r="B64" s="14"/>
      <c r="C64" s="14"/>
      <c r="D64" s="14"/>
      <c r="E64" s="14"/>
      <c r="F64" s="12"/>
      <c r="G64" s="12"/>
      <c r="H64" s="12"/>
      <c r="I64" s="12"/>
      <c r="L64" s="12"/>
      <c r="M64" s="12"/>
    </row>
    <row r="65" spans="2:13" hidden="1" x14ac:dyDescent="0.2">
      <c r="J65" s="21"/>
      <c r="K65" s="21"/>
    </row>
    <row r="66" spans="2:13" hidden="1" x14ac:dyDescent="0.2"/>
    <row r="67" spans="2:13" hidden="1" x14ac:dyDescent="0.2"/>
    <row r="68" spans="2:13" hidden="1" x14ac:dyDescent="0.2"/>
    <row r="69" spans="2:13" hidden="1" x14ac:dyDescent="0.2"/>
    <row r="70" spans="2:13" s="13" customFormat="1" hidden="1" x14ac:dyDescent="0.2">
      <c r="B70" s="14"/>
      <c r="C70" s="14"/>
      <c r="D70" s="14"/>
      <c r="E70" s="14"/>
      <c r="F70" s="12"/>
      <c r="G70" s="12"/>
      <c r="H70" s="12"/>
      <c r="I70" s="12"/>
      <c r="J70" s="12"/>
      <c r="K70" s="12"/>
      <c r="L70" s="12"/>
      <c r="M70" s="12"/>
    </row>
    <row r="71" spans="2:13" s="13" customFormat="1" hidden="1" x14ac:dyDescent="0.2">
      <c r="B71" s="14"/>
      <c r="C71" s="14"/>
      <c r="D71" s="14"/>
      <c r="E71" s="14"/>
      <c r="F71" s="12"/>
      <c r="G71" s="12"/>
      <c r="H71" s="12"/>
      <c r="I71" s="12"/>
      <c r="J71" s="12"/>
      <c r="K71" s="12"/>
      <c r="L71" s="12"/>
      <c r="M71" s="12"/>
    </row>
    <row r="72" spans="2:13" s="13" customFormat="1" hidden="1" x14ac:dyDescent="0.2">
      <c r="B72" s="14"/>
      <c r="C72" s="14"/>
      <c r="D72" s="14"/>
      <c r="E72" s="14"/>
      <c r="F72" s="12"/>
      <c r="G72" s="12"/>
      <c r="H72" s="12"/>
      <c r="I72" s="12"/>
      <c r="J72" s="12"/>
      <c r="K72" s="12"/>
      <c r="L72" s="12"/>
      <c r="M72" s="12"/>
    </row>
    <row r="73" spans="2:13" s="13" customFormat="1" hidden="1" x14ac:dyDescent="0.2">
      <c r="B73" s="14"/>
      <c r="C73" s="14"/>
      <c r="D73" s="14"/>
      <c r="E73" s="14"/>
      <c r="F73" s="12"/>
      <c r="G73" s="12"/>
      <c r="H73" s="12"/>
      <c r="I73" s="12"/>
      <c r="J73" s="12"/>
      <c r="K73" s="12"/>
      <c r="L73" s="12"/>
      <c r="M73" s="12"/>
    </row>
    <row r="74" spans="2:13" s="13" customFormat="1" hidden="1" x14ac:dyDescent="0.2">
      <c r="B74" s="14"/>
      <c r="C74" s="14"/>
      <c r="D74" s="14"/>
      <c r="E74" s="14"/>
      <c r="F74" s="12"/>
      <c r="G74" s="12"/>
      <c r="H74" s="12"/>
      <c r="I74" s="12"/>
      <c r="J74" s="12"/>
      <c r="K74" s="12"/>
      <c r="L74" s="12"/>
      <c r="M74" s="12"/>
    </row>
    <row r="75" spans="2:13" s="13" customFormat="1" hidden="1" x14ac:dyDescent="0.2">
      <c r="B75" s="14"/>
      <c r="C75" s="14"/>
      <c r="D75" s="14"/>
      <c r="E75" s="14"/>
      <c r="F75" s="12"/>
      <c r="G75" s="12"/>
      <c r="H75" s="12"/>
      <c r="I75" s="12"/>
      <c r="J75" s="12"/>
      <c r="K75" s="12"/>
      <c r="L75" s="12"/>
      <c r="M75" s="12"/>
    </row>
    <row r="76" spans="2:13" s="13" customFormat="1" hidden="1" x14ac:dyDescent="0.2">
      <c r="B76" s="14"/>
      <c r="C76" s="14"/>
      <c r="D76" s="14"/>
      <c r="E76" s="14"/>
      <c r="F76" s="12"/>
      <c r="G76" s="12"/>
      <c r="H76" s="12"/>
      <c r="I76" s="12"/>
      <c r="J76" s="12"/>
      <c r="K76" s="12"/>
      <c r="L76" s="12"/>
      <c r="M76" s="12"/>
    </row>
    <row r="77" spans="2:13" s="13" customFormat="1" hidden="1" x14ac:dyDescent="0.2">
      <c r="B77" s="14"/>
      <c r="C77" s="14"/>
      <c r="D77" s="14"/>
      <c r="E77" s="14"/>
      <c r="F77" s="12"/>
      <c r="G77" s="12"/>
      <c r="H77" s="12"/>
      <c r="I77" s="12"/>
      <c r="J77" s="12"/>
      <c r="K77" s="12"/>
      <c r="L77" s="12"/>
      <c r="M77" s="12"/>
    </row>
    <row r="78" spans="2:13" s="13" customFormat="1" hidden="1" x14ac:dyDescent="0.2">
      <c r="B78" s="14"/>
      <c r="C78" s="14"/>
      <c r="D78" s="14"/>
      <c r="E78" s="14"/>
      <c r="F78" s="12"/>
      <c r="G78" s="12"/>
      <c r="H78" s="12"/>
      <c r="I78" s="12"/>
      <c r="J78" s="12"/>
      <c r="K78" s="12"/>
      <c r="L78" s="12"/>
      <c r="M78" s="12"/>
    </row>
    <row r="79" spans="2:13" s="13" customFormat="1" hidden="1" x14ac:dyDescent="0.2">
      <c r="B79" s="14"/>
      <c r="C79" s="14"/>
      <c r="D79" s="14"/>
      <c r="E79" s="14"/>
      <c r="F79" s="12"/>
      <c r="G79" s="12"/>
      <c r="H79" s="12"/>
      <c r="I79" s="12"/>
      <c r="J79" s="12"/>
      <c r="K79" s="12"/>
      <c r="L79" s="12"/>
      <c r="M79" s="12"/>
    </row>
    <row r="80" spans="2:13" s="13" customFormat="1" hidden="1" x14ac:dyDescent="0.2">
      <c r="B80" s="14"/>
      <c r="C80" s="14"/>
      <c r="D80" s="14"/>
      <c r="E80" s="14"/>
      <c r="F80" s="12"/>
      <c r="G80" s="12"/>
      <c r="H80" s="12"/>
      <c r="I80" s="12"/>
      <c r="J80" s="12"/>
      <c r="K80" s="12"/>
      <c r="L80" s="12"/>
      <c r="M80" s="12"/>
    </row>
    <row r="81" spans="2:13" s="13" customFormat="1" hidden="1" x14ac:dyDescent="0.2">
      <c r="B81" s="14"/>
      <c r="C81" s="14"/>
      <c r="D81" s="14"/>
      <c r="E81" s="14"/>
      <c r="F81" s="12"/>
      <c r="G81" s="12"/>
      <c r="H81" s="12"/>
      <c r="I81" s="12"/>
      <c r="J81" s="12"/>
      <c r="K81" s="12"/>
      <c r="L81" s="12"/>
      <c r="M81" s="12"/>
    </row>
    <row r="82" spans="2:13" s="13" customFormat="1" hidden="1" x14ac:dyDescent="0.2">
      <c r="B82" s="14"/>
      <c r="C82" s="14"/>
      <c r="D82" s="14"/>
      <c r="E82" s="14"/>
      <c r="F82" s="12"/>
      <c r="G82" s="12"/>
      <c r="H82" s="12"/>
      <c r="I82" s="12"/>
      <c r="J82" s="12"/>
      <c r="K82" s="12"/>
      <c r="L82" s="12"/>
      <c r="M82" s="12"/>
    </row>
    <row r="83" spans="2:13" s="13" customFormat="1" hidden="1" x14ac:dyDescent="0.2">
      <c r="B83" s="14"/>
      <c r="C83" s="14"/>
      <c r="D83" s="14"/>
      <c r="E83" s="14"/>
      <c r="F83" s="12"/>
      <c r="G83" s="12"/>
      <c r="H83" s="12"/>
      <c r="I83" s="12"/>
      <c r="J83" s="12"/>
      <c r="K83" s="12"/>
      <c r="L83" s="12"/>
      <c r="M83" s="12"/>
    </row>
    <row r="84" spans="2:13" s="13" customFormat="1" hidden="1" x14ac:dyDescent="0.2">
      <c r="B84" s="14"/>
      <c r="C84" s="14"/>
      <c r="D84" s="14"/>
      <c r="E84" s="14"/>
      <c r="F84" s="12"/>
      <c r="G84" s="12"/>
      <c r="H84" s="12"/>
      <c r="I84" s="12"/>
      <c r="J84" s="12"/>
      <c r="K84" s="12"/>
      <c r="L84" s="12"/>
      <c r="M84" s="12"/>
    </row>
    <row r="85" spans="2:13" s="13" customFormat="1" hidden="1" x14ac:dyDescent="0.2">
      <c r="B85" s="14"/>
      <c r="C85" s="14"/>
      <c r="D85" s="14"/>
      <c r="E85" s="14"/>
      <c r="F85" s="12"/>
      <c r="G85" s="12"/>
      <c r="H85" s="12"/>
      <c r="I85" s="12"/>
      <c r="J85" s="12"/>
      <c r="K85" s="12"/>
      <c r="L85" s="12"/>
      <c r="M85" s="12"/>
    </row>
    <row r="86" spans="2:13" s="13" customFormat="1" hidden="1" x14ac:dyDescent="0.2">
      <c r="B86" s="14"/>
      <c r="C86" s="14"/>
      <c r="D86" s="14"/>
      <c r="E86" s="14"/>
      <c r="F86" s="12"/>
      <c r="G86" s="12"/>
      <c r="H86" s="12"/>
      <c r="I86" s="12"/>
      <c r="J86" s="12"/>
      <c r="K86" s="12"/>
      <c r="L86" s="12"/>
      <c r="M86" s="12"/>
    </row>
    <row r="87" spans="2:13" s="13" customFormat="1" hidden="1" x14ac:dyDescent="0.2">
      <c r="B87" s="14"/>
      <c r="C87" s="14"/>
      <c r="D87" s="14"/>
      <c r="E87" s="14"/>
      <c r="F87" s="12"/>
      <c r="G87" s="12"/>
      <c r="H87" s="12"/>
      <c r="I87" s="12"/>
      <c r="J87" s="12"/>
      <c r="K87" s="12"/>
      <c r="L87" s="12"/>
      <c r="M87" s="12"/>
    </row>
    <row r="88" spans="2:13" s="13" customFormat="1" hidden="1" x14ac:dyDescent="0.2">
      <c r="B88" s="14"/>
      <c r="C88" s="14"/>
      <c r="D88" s="14"/>
      <c r="E88" s="14"/>
      <c r="F88" s="12"/>
      <c r="G88" s="12"/>
      <c r="H88" s="12"/>
      <c r="I88" s="12"/>
      <c r="J88" s="12"/>
      <c r="K88" s="12"/>
      <c r="L88" s="12"/>
      <c r="M88" s="12"/>
    </row>
    <row r="89" spans="2:13" s="13" customFormat="1" hidden="1" x14ac:dyDescent="0.2">
      <c r="B89" s="14"/>
      <c r="C89" s="14"/>
      <c r="D89" s="14"/>
      <c r="E89" s="14"/>
      <c r="F89" s="12"/>
      <c r="G89" s="12"/>
      <c r="H89" s="12"/>
      <c r="I89" s="12"/>
      <c r="J89" s="12"/>
      <c r="K89" s="12"/>
      <c r="L89" s="12"/>
      <c r="M89" s="12"/>
    </row>
    <row r="90" spans="2:13" s="13" customFormat="1" hidden="1" x14ac:dyDescent="0.2">
      <c r="B90" s="14"/>
      <c r="C90" s="14"/>
      <c r="D90" s="14"/>
      <c r="E90" s="14"/>
      <c r="F90" s="12"/>
      <c r="G90" s="12"/>
      <c r="H90" s="12"/>
      <c r="I90" s="12"/>
      <c r="J90" s="12"/>
      <c r="K90" s="12"/>
      <c r="L90" s="12"/>
      <c r="M90" s="12"/>
    </row>
    <row r="91" spans="2:13" s="13" customFormat="1" hidden="1" x14ac:dyDescent="0.2">
      <c r="B91" s="14"/>
      <c r="C91" s="14"/>
      <c r="D91" s="14"/>
      <c r="E91" s="14"/>
      <c r="F91" s="12"/>
      <c r="G91" s="12"/>
      <c r="H91" s="12"/>
      <c r="I91" s="12"/>
      <c r="J91" s="12"/>
      <c r="K91" s="12"/>
      <c r="L91" s="12"/>
      <c r="M91" s="12"/>
    </row>
    <row r="92" spans="2:13" s="13" customFormat="1" hidden="1" x14ac:dyDescent="0.2">
      <c r="B92" s="14"/>
      <c r="C92" s="14"/>
      <c r="D92" s="14"/>
      <c r="E92" s="14"/>
      <c r="F92" s="12"/>
      <c r="G92" s="12"/>
      <c r="H92" s="12"/>
      <c r="I92" s="12"/>
      <c r="J92" s="12"/>
      <c r="K92" s="12"/>
      <c r="L92" s="12"/>
      <c r="M92" s="12"/>
    </row>
    <row r="93" spans="2:13" s="13" customFormat="1" hidden="1" x14ac:dyDescent="0.2">
      <c r="B93" s="14"/>
      <c r="C93" s="14"/>
      <c r="D93" s="14"/>
      <c r="E93" s="14"/>
      <c r="F93" s="12"/>
      <c r="G93" s="12"/>
      <c r="H93" s="12"/>
      <c r="I93" s="12"/>
      <c r="J93" s="12"/>
      <c r="K93" s="12"/>
      <c r="L93" s="12"/>
      <c r="M93" s="12"/>
    </row>
    <row r="94" spans="2:13" s="13" customFormat="1" hidden="1" x14ac:dyDescent="0.2">
      <c r="B94" s="14"/>
      <c r="C94" s="14"/>
      <c r="D94" s="14"/>
      <c r="E94" s="14"/>
      <c r="F94" s="12"/>
      <c r="G94" s="12"/>
      <c r="H94" s="12"/>
      <c r="I94" s="12"/>
      <c r="J94" s="12"/>
      <c r="K94" s="12"/>
      <c r="L94" s="12"/>
      <c r="M94" s="12"/>
    </row>
    <row r="95" spans="2:13" s="13" customFormat="1" hidden="1" x14ac:dyDescent="0.2">
      <c r="B95" s="14"/>
      <c r="C95" s="14"/>
      <c r="D95" s="14"/>
      <c r="E95" s="14"/>
      <c r="F95" s="12"/>
      <c r="G95" s="12"/>
      <c r="H95" s="12"/>
      <c r="I95" s="12"/>
      <c r="J95" s="12"/>
      <c r="K95" s="12"/>
      <c r="L95" s="12"/>
      <c r="M95" s="12"/>
    </row>
    <row r="96" spans="2:13" s="13" customFormat="1" hidden="1" x14ac:dyDescent="0.2">
      <c r="B96" s="14"/>
      <c r="C96" s="14"/>
      <c r="D96" s="14"/>
      <c r="E96" s="14"/>
      <c r="F96" s="12"/>
      <c r="G96" s="12"/>
      <c r="H96" s="12"/>
      <c r="I96" s="12"/>
      <c r="J96" s="12"/>
      <c r="K96" s="12"/>
      <c r="L96" s="12"/>
      <c r="M96" s="12"/>
    </row>
    <row r="97" spans="2:13" s="13" customFormat="1" hidden="1" x14ac:dyDescent="0.2">
      <c r="B97" s="14"/>
      <c r="C97" s="14"/>
      <c r="D97" s="14"/>
      <c r="E97" s="14"/>
      <c r="F97" s="12"/>
      <c r="G97" s="12"/>
      <c r="H97" s="12"/>
      <c r="I97" s="12"/>
      <c r="J97" s="12"/>
      <c r="K97" s="12"/>
      <c r="L97" s="12"/>
      <c r="M97" s="12"/>
    </row>
    <row r="98" spans="2:13" s="13" customFormat="1" hidden="1" x14ac:dyDescent="0.2">
      <c r="B98" s="14"/>
      <c r="C98" s="14"/>
      <c r="D98" s="14"/>
      <c r="E98" s="14"/>
      <c r="F98" s="12"/>
      <c r="G98" s="12"/>
      <c r="H98" s="12"/>
      <c r="I98" s="12"/>
      <c r="J98" s="12"/>
      <c r="K98" s="12"/>
      <c r="L98" s="12"/>
      <c r="M98" s="12"/>
    </row>
    <row r="99" spans="2:13" s="13" customFormat="1" hidden="1" x14ac:dyDescent="0.2">
      <c r="B99" s="14"/>
      <c r="C99" s="14"/>
      <c r="D99" s="14"/>
      <c r="E99" s="14"/>
      <c r="F99" s="12"/>
      <c r="G99" s="12"/>
      <c r="H99" s="12"/>
      <c r="I99" s="12"/>
      <c r="J99" s="12"/>
      <c r="K99" s="12"/>
      <c r="L99" s="12"/>
      <c r="M99" s="12"/>
    </row>
    <row r="100" spans="2:13" s="13" customFormat="1" hidden="1" x14ac:dyDescent="0.2">
      <c r="B100" s="14"/>
      <c r="C100" s="14"/>
      <c r="D100" s="14"/>
      <c r="E100" s="14"/>
      <c r="F100" s="12"/>
      <c r="G100" s="12"/>
      <c r="H100" s="12"/>
      <c r="I100" s="12"/>
      <c r="J100" s="12"/>
      <c r="K100" s="12"/>
      <c r="L100" s="12"/>
      <c r="M100" s="12"/>
    </row>
    <row r="101" spans="2:13" s="13" customFormat="1" hidden="1" x14ac:dyDescent="0.2">
      <c r="B101" s="14"/>
      <c r="C101" s="14"/>
      <c r="D101" s="14"/>
      <c r="E101" s="14"/>
      <c r="F101" s="12"/>
      <c r="G101" s="12"/>
      <c r="H101" s="12"/>
      <c r="I101" s="12"/>
      <c r="J101" s="12"/>
      <c r="K101" s="12"/>
      <c r="L101" s="12"/>
      <c r="M101" s="12"/>
    </row>
    <row r="102" spans="2:13" s="13" customFormat="1" hidden="1" x14ac:dyDescent="0.2">
      <c r="B102" s="14"/>
      <c r="C102" s="14"/>
      <c r="D102" s="14"/>
      <c r="E102" s="14"/>
      <c r="F102" s="12"/>
      <c r="G102" s="12"/>
      <c r="H102" s="12"/>
      <c r="I102" s="12"/>
      <c r="J102" s="12"/>
      <c r="K102" s="12"/>
      <c r="L102" s="12"/>
      <c r="M102" s="12"/>
    </row>
    <row r="103" spans="2:13" s="13" customFormat="1" hidden="1" x14ac:dyDescent="0.2">
      <c r="B103" s="14"/>
      <c r="C103" s="14"/>
      <c r="D103" s="14"/>
      <c r="E103" s="14"/>
      <c r="F103" s="12"/>
      <c r="G103" s="12"/>
      <c r="H103" s="12"/>
      <c r="I103" s="12"/>
      <c r="J103" s="12"/>
      <c r="K103" s="12"/>
      <c r="L103" s="12"/>
      <c r="M103" s="12"/>
    </row>
    <row r="104" spans="2:13" s="13" customFormat="1" hidden="1" x14ac:dyDescent="0.2">
      <c r="B104" s="14"/>
      <c r="C104" s="14"/>
      <c r="D104" s="14"/>
      <c r="E104" s="14"/>
      <c r="F104" s="12"/>
      <c r="G104" s="12"/>
      <c r="H104" s="12"/>
      <c r="I104" s="12"/>
      <c r="J104" s="12"/>
      <c r="K104" s="12"/>
      <c r="L104" s="12"/>
      <c r="M104" s="12"/>
    </row>
    <row r="105" spans="2:13" s="13" customFormat="1" hidden="1" x14ac:dyDescent="0.2">
      <c r="B105" s="14"/>
      <c r="C105" s="14"/>
      <c r="D105" s="14"/>
      <c r="E105" s="14"/>
      <c r="F105" s="12"/>
      <c r="G105" s="12"/>
      <c r="H105" s="12"/>
      <c r="I105" s="12"/>
      <c r="J105" s="12"/>
      <c r="K105" s="12"/>
      <c r="L105" s="12"/>
      <c r="M105" s="12"/>
    </row>
    <row r="106" spans="2:13" s="13" customFormat="1" hidden="1" x14ac:dyDescent="0.2">
      <c r="B106" s="14"/>
      <c r="C106" s="14"/>
      <c r="D106" s="14"/>
      <c r="E106" s="14"/>
      <c r="F106" s="12"/>
      <c r="G106" s="12"/>
      <c r="H106" s="12"/>
      <c r="I106" s="12"/>
      <c r="J106" s="12"/>
      <c r="K106" s="12"/>
      <c r="L106" s="12"/>
      <c r="M106" s="12"/>
    </row>
    <row r="107" spans="2:13" s="13" customFormat="1" hidden="1" x14ac:dyDescent="0.2">
      <c r="B107" s="14"/>
      <c r="C107" s="14"/>
      <c r="D107" s="14"/>
      <c r="E107" s="14"/>
      <c r="F107" s="12"/>
      <c r="G107" s="12"/>
      <c r="H107" s="12"/>
      <c r="I107" s="12"/>
      <c r="J107" s="12"/>
      <c r="K107" s="12"/>
      <c r="L107" s="12"/>
      <c r="M107" s="12"/>
    </row>
    <row r="108" spans="2:13" s="13" customFormat="1" hidden="1" x14ac:dyDescent="0.2">
      <c r="B108" s="14"/>
      <c r="C108" s="14"/>
      <c r="D108" s="14"/>
      <c r="E108" s="14"/>
      <c r="F108" s="12"/>
      <c r="G108" s="12"/>
      <c r="H108" s="12"/>
      <c r="I108" s="12"/>
      <c r="J108" s="12"/>
      <c r="K108" s="12"/>
      <c r="L108" s="12"/>
      <c r="M108" s="12"/>
    </row>
    <row r="109" spans="2:13" s="13" customFormat="1" hidden="1" x14ac:dyDescent="0.2">
      <c r="B109" s="14"/>
      <c r="C109" s="14"/>
      <c r="D109" s="14"/>
      <c r="E109" s="14"/>
      <c r="F109" s="12"/>
      <c r="G109" s="12"/>
      <c r="H109" s="12"/>
      <c r="I109" s="12"/>
      <c r="J109" s="12"/>
      <c r="K109" s="12"/>
      <c r="L109" s="12"/>
      <c r="M109" s="12"/>
    </row>
    <row r="110" spans="2:13" s="13" customFormat="1" hidden="1" x14ac:dyDescent="0.2">
      <c r="B110" s="14"/>
      <c r="C110" s="14"/>
      <c r="D110" s="14"/>
      <c r="E110" s="14"/>
      <c r="F110" s="12"/>
      <c r="G110" s="12"/>
      <c r="H110" s="12"/>
      <c r="I110" s="12"/>
      <c r="J110" s="12"/>
      <c r="K110" s="12"/>
      <c r="L110" s="12"/>
      <c r="M110" s="12"/>
    </row>
    <row r="111" spans="2:13" s="13" customFormat="1" hidden="1" x14ac:dyDescent="0.2">
      <c r="B111" s="14"/>
      <c r="C111" s="14"/>
      <c r="D111" s="14"/>
      <c r="E111" s="14"/>
      <c r="F111" s="12"/>
      <c r="G111" s="12"/>
      <c r="H111" s="12"/>
      <c r="I111" s="12"/>
      <c r="J111" s="12"/>
      <c r="K111" s="12"/>
      <c r="L111" s="12"/>
      <c r="M111" s="12"/>
    </row>
    <row r="112" spans="2:13" s="13" customFormat="1" hidden="1" x14ac:dyDescent="0.2">
      <c r="B112" s="14"/>
      <c r="C112" s="14"/>
      <c r="D112" s="14"/>
      <c r="E112" s="14"/>
      <c r="F112" s="12"/>
      <c r="G112" s="12"/>
      <c r="H112" s="12"/>
      <c r="I112" s="12"/>
      <c r="J112" s="12"/>
      <c r="K112" s="12"/>
      <c r="L112" s="12"/>
      <c r="M112" s="12"/>
    </row>
    <row r="113" spans="2:13" s="13" customFormat="1" hidden="1" x14ac:dyDescent="0.2">
      <c r="B113" s="14"/>
      <c r="C113" s="14"/>
      <c r="D113" s="14"/>
      <c r="E113" s="14"/>
      <c r="F113" s="12"/>
      <c r="G113" s="12"/>
      <c r="H113" s="12"/>
      <c r="I113" s="12"/>
      <c r="J113" s="12"/>
      <c r="K113" s="12"/>
      <c r="L113" s="12"/>
      <c r="M113" s="12"/>
    </row>
    <row r="114" spans="2:13" s="13" customFormat="1" hidden="1" x14ac:dyDescent="0.2">
      <c r="B114" s="14"/>
      <c r="C114" s="14"/>
      <c r="D114" s="14"/>
      <c r="E114" s="14"/>
      <c r="F114" s="12"/>
      <c r="G114" s="12"/>
      <c r="H114" s="12"/>
      <c r="I114" s="12"/>
      <c r="J114" s="12"/>
      <c r="K114" s="12"/>
      <c r="L114" s="12"/>
      <c r="M114" s="12"/>
    </row>
    <row r="115" spans="2:13" s="13" customFormat="1" hidden="1" x14ac:dyDescent="0.2">
      <c r="B115" s="14"/>
      <c r="C115" s="14"/>
      <c r="D115" s="14"/>
      <c r="E115" s="14"/>
      <c r="F115" s="12"/>
      <c r="G115" s="12"/>
      <c r="H115" s="12"/>
      <c r="I115" s="12"/>
      <c r="J115" s="12"/>
      <c r="K115" s="12"/>
      <c r="L115" s="12"/>
      <c r="M115" s="12"/>
    </row>
    <row r="116" spans="2:13" s="13" customFormat="1" hidden="1" x14ac:dyDescent="0.2">
      <c r="B116" s="14"/>
      <c r="C116" s="14"/>
      <c r="D116" s="14"/>
      <c r="E116" s="14"/>
      <c r="F116" s="12"/>
      <c r="G116" s="12"/>
      <c r="H116" s="12"/>
      <c r="I116" s="12"/>
      <c r="J116" s="12"/>
      <c r="K116" s="12"/>
      <c r="L116" s="12"/>
      <c r="M116" s="12"/>
    </row>
    <row r="117" spans="2:13" s="13" customFormat="1" hidden="1" x14ac:dyDescent="0.2">
      <c r="B117" s="14"/>
      <c r="C117" s="14"/>
      <c r="D117" s="14"/>
      <c r="E117" s="14"/>
      <c r="F117" s="12"/>
      <c r="G117" s="12"/>
      <c r="H117" s="12"/>
      <c r="I117" s="12"/>
      <c r="J117" s="12"/>
      <c r="K117" s="12"/>
      <c r="L117" s="12"/>
      <c r="M117" s="12"/>
    </row>
    <row r="118" spans="2:13" s="13" customFormat="1" hidden="1" x14ac:dyDescent="0.2">
      <c r="B118" s="14"/>
      <c r="C118" s="14"/>
      <c r="D118" s="14"/>
      <c r="E118" s="14"/>
      <c r="F118" s="12"/>
      <c r="G118" s="12"/>
      <c r="H118" s="12"/>
      <c r="I118" s="12"/>
      <c r="J118" s="12"/>
      <c r="K118" s="12"/>
      <c r="L118" s="12"/>
      <c r="M118" s="12"/>
    </row>
    <row r="119" spans="2:13" s="13" customFormat="1" hidden="1" x14ac:dyDescent="0.2">
      <c r="B119" s="14"/>
      <c r="C119" s="14"/>
      <c r="D119" s="14"/>
      <c r="E119" s="14"/>
      <c r="F119" s="12"/>
      <c r="G119" s="12"/>
      <c r="H119" s="12"/>
      <c r="I119" s="12"/>
      <c r="J119" s="12"/>
      <c r="K119" s="12"/>
      <c r="L119" s="12"/>
      <c r="M119" s="12"/>
    </row>
    <row r="120" spans="2:13" s="13" customFormat="1" hidden="1" x14ac:dyDescent="0.2">
      <c r="B120" s="14"/>
      <c r="C120" s="14"/>
      <c r="D120" s="14"/>
      <c r="E120" s="14"/>
      <c r="F120" s="12"/>
      <c r="G120" s="12"/>
      <c r="H120" s="12"/>
      <c r="I120" s="12"/>
      <c r="J120" s="12"/>
      <c r="K120" s="12"/>
      <c r="L120" s="12"/>
      <c r="M120" s="12"/>
    </row>
    <row r="121" spans="2:13" s="13" customFormat="1" hidden="1" x14ac:dyDescent="0.2">
      <c r="B121" s="14"/>
      <c r="C121" s="14"/>
      <c r="D121" s="14"/>
      <c r="E121" s="14"/>
      <c r="F121" s="12"/>
      <c r="G121" s="12"/>
      <c r="H121" s="12"/>
      <c r="I121" s="12"/>
      <c r="J121" s="12"/>
      <c r="K121" s="12"/>
      <c r="L121" s="12"/>
      <c r="M121" s="12"/>
    </row>
    <row r="122" spans="2:13" s="13" customFormat="1" hidden="1" x14ac:dyDescent="0.2">
      <c r="B122" s="14"/>
      <c r="C122" s="14"/>
      <c r="D122" s="14"/>
      <c r="E122" s="14"/>
      <c r="F122" s="12"/>
      <c r="G122" s="12"/>
      <c r="H122" s="12"/>
      <c r="I122" s="12"/>
      <c r="J122" s="12"/>
      <c r="K122" s="12"/>
      <c r="L122" s="12"/>
      <c r="M122" s="12"/>
    </row>
    <row r="123" spans="2:13" s="13" customFormat="1" hidden="1" x14ac:dyDescent="0.2">
      <c r="B123" s="14"/>
      <c r="C123" s="14"/>
      <c r="D123" s="14"/>
      <c r="E123" s="14"/>
      <c r="F123" s="12"/>
      <c r="G123" s="12"/>
      <c r="H123" s="12"/>
      <c r="I123" s="12"/>
      <c r="J123" s="12"/>
      <c r="K123" s="12"/>
      <c r="L123" s="12"/>
      <c r="M123" s="12"/>
    </row>
    <row r="124" spans="2:13" s="13" customFormat="1" hidden="1" x14ac:dyDescent="0.2">
      <c r="B124" s="14"/>
      <c r="C124" s="14"/>
      <c r="D124" s="14"/>
      <c r="E124" s="14"/>
      <c r="F124" s="12"/>
      <c r="G124" s="12"/>
      <c r="H124" s="12"/>
      <c r="I124" s="12"/>
      <c r="J124" s="12"/>
      <c r="K124" s="12"/>
      <c r="L124" s="12"/>
      <c r="M124" s="12"/>
    </row>
    <row r="125" spans="2:13" s="13" customFormat="1" hidden="1" x14ac:dyDescent="0.2">
      <c r="B125" s="14"/>
      <c r="C125" s="14"/>
      <c r="D125" s="14"/>
      <c r="E125" s="14"/>
      <c r="F125" s="12"/>
      <c r="G125" s="12"/>
      <c r="H125" s="12"/>
      <c r="I125" s="12"/>
      <c r="J125" s="12"/>
      <c r="K125" s="12"/>
      <c r="L125" s="12"/>
      <c r="M125" s="12"/>
    </row>
    <row r="126" spans="2:13" s="13" customFormat="1" hidden="1" x14ac:dyDescent="0.2">
      <c r="B126" s="14"/>
      <c r="C126" s="14"/>
      <c r="D126" s="14"/>
      <c r="E126" s="14"/>
      <c r="F126" s="12"/>
      <c r="G126" s="12"/>
      <c r="H126" s="12"/>
      <c r="I126" s="12"/>
      <c r="J126" s="12"/>
      <c r="K126" s="12"/>
      <c r="L126" s="12"/>
      <c r="M126" s="12"/>
    </row>
    <row r="127" spans="2:13" s="13" customFormat="1" hidden="1" x14ac:dyDescent="0.2">
      <c r="B127" s="14"/>
      <c r="C127" s="14"/>
      <c r="D127" s="14"/>
      <c r="E127" s="14"/>
      <c r="F127" s="12"/>
      <c r="G127" s="12"/>
      <c r="H127" s="12"/>
      <c r="I127" s="12"/>
      <c r="J127" s="12"/>
      <c r="K127" s="12"/>
      <c r="L127" s="12"/>
      <c r="M127" s="12"/>
    </row>
    <row r="128" spans="2:13" s="13" customFormat="1" hidden="1" x14ac:dyDescent="0.2">
      <c r="B128" s="14"/>
      <c r="C128" s="14"/>
      <c r="D128" s="14"/>
      <c r="E128" s="14"/>
      <c r="F128" s="12"/>
      <c r="G128" s="12"/>
      <c r="H128" s="12"/>
      <c r="I128" s="12"/>
      <c r="J128" s="12"/>
      <c r="K128" s="12"/>
      <c r="L128" s="12"/>
      <c r="M128" s="12"/>
    </row>
    <row r="129" spans="2:13" s="13" customFormat="1" hidden="1" x14ac:dyDescent="0.2">
      <c r="B129" s="14"/>
      <c r="C129" s="14"/>
      <c r="D129" s="14"/>
      <c r="E129" s="14"/>
      <c r="F129" s="12"/>
      <c r="G129" s="12"/>
      <c r="H129" s="12"/>
      <c r="I129" s="12"/>
      <c r="J129" s="12"/>
      <c r="K129" s="12"/>
      <c r="L129" s="12"/>
      <c r="M129" s="12"/>
    </row>
    <row r="130" spans="2:13" s="13" customFormat="1" hidden="1" x14ac:dyDescent="0.2">
      <c r="B130" s="14"/>
      <c r="C130" s="14"/>
      <c r="D130" s="14"/>
      <c r="E130" s="14"/>
      <c r="F130" s="12"/>
      <c r="G130" s="12"/>
      <c r="H130" s="12"/>
      <c r="I130" s="12"/>
      <c r="J130" s="12"/>
      <c r="K130" s="12"/>
      <c r="L130" s="12"/>
      <c r="M130" s="12"/>
    </row>
    <row r="131" spans="2:13" s="13" customFormat="1" hidden="1" x14ac:dyDescent="0.2">
      <c r="B131" s="14"/>
      <c r="C131" s="14"/>
      <c r="D131" s="14"/>
      <c r="E131" s="14"/>
      <c r="F131" s="12"/>
      <c r="G131" s="12"/>
      <c r="H131" s="12"/>
      <c r="I131" s="12"/>
      <c r="J131" s="12"/>
      <c r="K131" s="12"/>
      <c r="L131" s="12"/>
      <c r="M131" s="12"/>
    </row>
    <row r="132" spans="2:13" s="13" customFormat="1" hidden="1" x14ac:dyDescent="0.2">
      <c r="B132" s="14"/>
      <c r="C132" s="14"/>
      <c r="D132" s="14"/>
      <c r="E132" s="14"/>
      <c r="F132" s="12"/>
      <c r="G132" s="12"/>
      <c r="H132" s="12"/>
      <c r="I132" s="12"/>
      <c r="J132" s="12"/>
      <c r="K132" s="12"/>
      <c r="L132" s="12"/>
      <c r="M132" s="12"/>
    </row>
    <row r="133" spans="2:13" s="13" customFormat="1" hidden="1" x14ac:dyDescent="0.2">
      <c r="B133" s="14"/>
      <c r="C133" s="14"/>
      <c r="D133" s="14"/>
      <c r="E133" s="14"/>
      <c r="F133" s="12"/>
      <c r="G133" s="12"/>
      <c r="H133" s="12"/>
      <c r="I133" s="12"/>
      <c r="J133" s="12"/>
      <c r="K133" s="12"/>
      <c r="L133" s="12"/>
      <c r="M133" s="12"/>
    </row>
    <row r="134" spans="2:13" s="13" customFormat="1" hidden="1" x14ac:dyDescent="0.2">
      <c r="B134" s="14"/>
      <c r="C134" s="14"/>
      <c r="D134" s="14"/>
      <c r="E134" s="14"/>
      <c r="F134" s="12"/>
      <c r="G134" s="12"/>
      <c r="H134" s="12"/>
      <c r="I134" s="12"/>
      <c r="J134" s="12"/>
      <c r="K134" s="12"/>
      <c r="L134" s="12"/>
      <c r="M134" s="12"/>
    </row>
    <row r="135" spans="2:13" s="13" customFormat="1" hidden="1" x14ac:dyDescent="0.2">
      <c r="B135" s="14"/>
      <c r="C135" s="14"/>
      <c r="D135" s="14"/>
      <c r="E135" s="14"/>
      <c r="F135" s="12"/>
      <c r="G135" s="12"/>
      <c r="H135" s="12"/>
      <c r="I135" s="12"/>
      <c r="J135" s="12"/>
      <c r="K135" s="12"/>
      <c r="L135" s="12"/>
      <c r="M135" s="12"/>
    </row>
    <row r="136" spans="2:13" s="13" customFormat="1" hidden="1" x14ac:dyDescent="0.2">
      <c r="B136" s="14"/>
      <c r="C136" s="14"/>
      <c r="D136" s="14"/>
      <c r="E136" s="14"/>
      <c r="F136" s="12"/>
      <c r="G136" s="12"/>
      <c r="H136" s="12"/>
      <c r="I136" s="12"/>
      <c r="J136" s="12"/>
      <c r="K136" s="12"/>
      <c r="L136" s="12"/>
      <c r="M136" s="12"/>
    </row>
    <row r="137" spans="2:13" s="13" customFormat="1" hidden="1" x14ac:dyDescent="0.2">
      <c r="B137" s="14"/>
      <c r="C137" s="14"/>
      <c r="D137" s="14"/>
      <c r="E137" s="14"/>
      <c r="F137" s="12"/>
      <c r="G137" s="12"/>
      <c r="H137" s="12"/>
      <c r="I137" s="12"/>
      <c r="J137" s="12"/>
      <c r="K137" s="12"/>
      <c r="L137" s="12"/>
      <c r="M137" s="12"/>
    </row>
    <row r="138" spans="2:13" s="13" customFormat="1" hidden="1" x14ac:dyDescent="0.2">
      <c r="B138" s="14"/>
      <c r="C138" s="14"/>
      <c r="D138" s="14"/>
      <c r="E138" s="14"/>
      <c r="F138" s="12"/>
      <c r="G138" s="12"/>
      <c r="H138" s="12"/>
      <c r="I138" s="12"/>
      <c r="J138" s="12"/>
      <c r="K138" s="12"/>
      <c r="L138" s="12"/>
      <c r="M138" s="12"/>
    </row>
    <row r="139" spans="2:13" s="13" customFormat="1" hidden="1" x14ac:dyDescent="0.2">
      <c r="B139" s="14"/>
      <c r="C139" s="14"/>
      <c r="D139" s="14"/>
      <c r="E139" s="14"/>
      <c r="F139" s="12"/>
      <c r="G139" s="12"/>
      <c r="H139" s="12"/>
      <c r="I139" s="12"/>
      <c r="J139" s="12"/>
      <c r="K139" s="12"/>
      <c r="L139" s="12"/>
      <c r="M139" s="12"/>
    </row>
    <row r="140" spans="2:13" s="13" customFormat="1" hidden="1" x14ac:dyDescent="0.2">
      <c r="B140" s="14"/>
      <c r="C140" s="14"/>
      <c r="D140" s="14"/>
      <c r="E140" s="14"/>
      <c r="F140" s="12"/>
      <c r="G140" s="12"/>
      <c r="H140" s="12"/>
      <c r="I140" s="12"/>
      <c r="J140" s="12"/>
      <c r="K140" s="12"/>
      <c r="L140" s="12"/>
      <c r="M140" s="12"/>
    </row>
    <row r="141" spans="2:13" s="13" customFormat="1" hidden="1" x14ac:dyDescent="0.2">
      <c r="B141" s="14"/>
      <c r="C141" s="14"/>
      <c r="D141" s="14"/>
      <c r="E141" s="14"/>
      <c r="F141" s="12"/>
      <c r="G141" s="12"/>
      <c r="H141" s="12"/>
      <c r="I141" s="12"/>
      <c r="J141" s="12"/>
      <c r="K141" s="12"/>
      <c r="L141" s="12"/>
      <c r="M141" s="12"/>
    </row>
    <row r="142" spans="2:13" s="13" customFormat="1" hidden="1" x14ac:dyDescent="0.2">
      <c r="B142" s="14"/>
      <c r="C142" s="14"/>
      <c r="D142" s="14"/>
      <c r="E142" s="14"/>
      <c r="F142" s="12"/>
      <c r="G142" s="12"/>
      <c r="H142" s="12"/>
      <c r="I142" s="12"/>
      <c r="J142" s="12"/>
      <c r="K142" s="12"/>
      <c r="L142" s="12"/>
      <c r="M142" s="12"/>
    </row>
    <row r="143" spans="2:13" s="13" customFormat="1" hidden="1" x14ac:dyDescent="0.2">
      <c r="B143" s="14"/>
      <c r="C143" s="14"/>
      <c r="D143" s="14"/>
      <c r="E143" s="14"/>
      <c r="F143" s="12"/>
      <c r="G143" s="12"/>
      <c r="H143" s="12"/>
      <c r="I143" s="12"/>
      <c r="J143" s="12"/>
      <c r="K143" s="12"/>
      <c r="L143" s="12"/>
      <c r="M143" s="12"/>
    </row>
    <row r="144" spans="2:13" s="13" customFormat="1" hidden="1" x14ac:dyDescent="0.2">
      <c r="B144" s="14"/>
      <c r="C144" s="14"/>
      <c r="D144" s="14"/>
      <c r="E144" s="14"/>
      <c r="F144" s="12"/>
      <c r="G144" s="12"/>
      <c r="H144" s="12"/>
      <c r="I144" s="12"/>
      <c r="J144" s="12"/>
      <c r="K144" s="12"/>
      <c r="L144" s="12"/>
      <c r="M144" s="12"/>
    </row>
    <row r="145" spans="2:13" s="13" customFormat="1" hidden="1" x14ac:dyDescent="0.2">
      <c r="B145" s="14"/>
      <c r="C145" s="14"/>
      <c r="D145" s="14"/>
      <c r="E145" s="14"/>
      <c r="F145" s="12"/>
      <c r="G145" s="12"/>
      <c r="H145" s="12"/>
      <c r="I145" s="12"/>
      <c r="J145" s="12"/>
      <c r="K145" s="12"/>
      <c r="L145" s="12"/>
      <c r="M145" s="12"/>
    </row>
    <row r="146" spans="2:13" s="13" customFormat="1" hidden="1" x14ac:dyDescent="0.2">
      <c r="B146" s="14"/>
      <c r="C146" s="14"/>
      <c r="D146" s="14"/>
      <c r="E146" s="14"/>
      <c r="F146" s="12"/>
      <c r="G146" s="12"/>
      <c r="H146" s="12"/>
      <c r="I146" s="12"/>
      <c r="J146" s="12"/>
      <c r="K146" s="12"/>
      <c r="L146" s="12"/>
      <c r="M146" s="12"/>
    </row>
    <row r="147" spans="2:13" s="13" customFormat="1" hidden="1" x14ac:dyDescent="0.2">
      <c r="B147" s="14"/>
      <c r="C147" s="14"/>
      <c r="D147" s="14"/>
      <c r="E147" s="14"/>
      <c r="F147" s="12"/>
      <c r="G147" s="12"/>
      <c r="H147" s="12"/>
      <c r="I147" s="12"/>
      <c r="J147" s="12"/>
      <c r="K147" s="12"/>
      <c r="L147" s="12"/>
      <c r="M147" s="12"/>
    </row>
    <row r="148" spans="2:13" s="13" customFormat="1" hidden="1" x14ac:dyDescent="0.2">
      <c r="B148" s="14"/>
      <c r="C148" s="14"/>
      <c r="D148" s="14"/>
      <c r="E148" s="14"/>
      <c r="F148" s="12"/>
      <c r="G148" s="12"/>
      <c r="H148" s="12"/>
      <c r="I148" s="12"/>
      <c r="J148" s="12"/>
      <c r="K148" s="12"/>
      <c r="L148" s="12"/>
      <c r="M148" s="12"/>
    </row>
    <row r="149" spans="2:13" s="13" customFormat="1" hidden="1" x14ac:dyDescent="0.2">
      <c r="B149" s="14"/>
      <c r="C149" s="14"/>
      <c r="D149" s="14"/>
      <c r="E149" s="14"/>
      <c r="F149" s="12"/>
      <c r="G149" s="12"/>
      <c r="H149" s="12"/>
      <c r="I149" s="12"/>
      <c r="J149" s="12"/>
      <c r="K149" s="12"/>
      <c r="L149" s="12"/>
      <c r="M149" s="12"/>
    </row>
    <row r="150" spans="2:13" s="13" customFormat="1" hidden="1" x14ac:dyDescent="0.2">
      <c r="B150" s="14"/>
      <c r="C150" s="14"/>
      <c r="D150" s="14"/>
      <c r="E150" s="14"/>
      <c r="F150" s="12"/>
      <c r="G150" s="12"/>
      <c r="H150" s="12"/>
      <c r="I150" s="12"/>
      <c r="J150" s="12"/>
      <c r="K150" s="12"/>
      <c r="L150" s="12"/>
      <c r="M150" s="12"/>
    </row>
    <row r="151" spans="2:13" s="13" customFormat="1" hidden="1" x14ac:dyDescent="0.2">
      <c r="B151" s="14"/>
      <c r="C151" s="14"/>
      <c r="D151" s="14"/>
      <c r="E151" s="14"/>
      <c r="F151" s="12"/>
      <c r="G151" s="12"/>
      <c r="H151" s="12"/>
      <c r="I151" s="12"/>
      <c r="J151" s="12"/>
      <c r="K151" s="12"/>
      <c r="L151" s="12"/>
      <c r="M151" s="12"/>
    </row>
    <row r="152" spans="2:13" s="13" customFormat="1" hidden="1" x14ac:dyDescent="0.2">
      <c r="B152" s="14"/>
      <c r="C152" s="14"/>
      <c r="D152" s="14"/>
      <c r="E152" s="14"/>
      <c r="F152" s="12"/>
      <c r="G152" s="12"/>
      <c r="H152" s="12"/>
      <c r="I152" s="12"/>
      <c r="J152" s="12"/>
      <c r="K152" s="12"/>
      <c r="L152" s="12"/>
      <c r="M152" s="12"/>
    </row>
    <row r="153" spans="2:13" s="13" customFormat="1" hidden="1" x14ac:dyDescent="0.2">
      <c r="B153" s="14"/>
      <c r="C153" s="14"/>
      <c r="D153" s="14"/>
      <c r="E153" s="14"/>
      <c r="F153" s="12"/>
      <c r="G153" s="12"/>
      <c r="H153" s="12"/>
      <c r="I153" s="12"/>
      <c r="J153" s="12"/>
      <c r="K153" s="12"/>
      <c r="L153" s="12"/>
      <c r="M153" s="12"/>
    </row>
    <row r="154" spans="2:13" s="13" customFormat="1" hidden="1" x14ac:dyDescent="0.2">
      <c r="B154" s="14"/>
      <c r="C154" s="14"/>
      <c r="D154" s="14"/>
      <c r="E154" s="14"/>
      <c r="F154" s="12"/>
      <c r="G154" s="12"/>
      <c r="H154" s="12"/>
      <c r="I154" s="12"/>
      <c r="J154" s="12"/>
      <c r="K154" s="12"/>
      <c r="L154" s="12"/>
      <c r="M154" s="12"/>
    </row>
    <row r="155" spans="2:13" s="13" customFormat="1" hidden="1" x14ac:dyDescent="0.2">
      <c r="B155" s="14"/>
      <c r="C155" s="14"/>
      <c r="D155" s="14"/>
      <c r="E155" s="14"/>
      <c r="F155" s="12"/>
      <c r="G155" s="12"/>
      <c r="H155" s="12"/>
      <c r="I155" s="12"/>
      <c r="J155" s="12"/>
      <c r="K155" s="12"/>
      <c r="L155" s="12"/>
      <c r="M155" s="12"/>
    </row>
    <row r="156" spans="2:13" s="13" customFormat="1" hidden="1" x14ac:dyDescent="0.2">
      <c r="B156" s="14"/>
      <c r="C156" s="14"/>
      <c r="D156" s="14"/>
      <c r="E156" s="14"/>
      <c r="F156" s="12"/>
      <c r="G156" s="12"/>
      <c r="H156" s="12"/>
      <c r="I156" s="12"/>
      <c r="J156" s="12"/>
      <c r="K156" s="12"/>
      <c r="L156" s="12"/>
      <c r="M156" s="12"/>
    </row>
    <row r="157" spans="2:13" s="13" customFormat="1" hidden="1" x14ac:dyDescent="0.2">
      <c r="B157" s="14"/>
      <c r="C157" s="14"/>
      <c r="D157" s="14"/>
      <c r="E157" s="14"/>
      <c r="F157" s="12"/>
      <c r="G157" s="12"/>
      <c r="H157" s="12"/>
      <c r="I157" s="12"/>
      <c r="J157" s="12"/>
      <c r="K157" s="12"/>
      <c r="L157" s="12"/>
      <c r="M157" s="12"/>
    </row>
    <row r="158" spans="2:13" s="13" customFormat="1" hidden="1" x14ac:dyDescent="0.2">
      <c r="B158" s="14"/>
      <c r="C158" s="14"/>
      <c r="D158" s="14"/>
      <c r="E158" s="14"/>
      <c r="F158" s="12"/>
      <c r="G158" s="12"/>
      <c r="H158" s="12"/>
      <c r="I158" s="12"/>
      <c r="J158" s="12"/>
      <c r="K158" s="12"/>
      <c r="L158" s="12"/>
      <c r="M158" s="12"/>
    </row>
    <row r="159" spans="2:13" s="13" customFormat="1" hidden="1" x14ac:dyDescent="0.2">
      <c r="B159" s="14"/>
      <c r="C159" s="14"/>
      <c r="D159" s="14"/>
      <c r="E159" s="14"/>
      <c r="F159" s="12"/>
      <c r="G159" s="12"/>
      <c r="H159" s="12"/>
      <c r="I159" s="12"/>
      <c r="J159" s="12"/>
      <c r="K159" s="12"/>
      <c r="L159" s="12"/>
      <c r="M159" s="12"/>
    </row>
    <row r="160" spans="2:13" s="13" customFormat="1" x14ac:dyDescent="0.2">
      <c r="B160" s="14"/>
      <c r="C160" s="14"/>
      <c r="D160" s="14"/>
      <c r="E160" s="14"/>
      <c r="F160" s="12"/>
      <c r="G160" s="12"/>
      <c r="H160" s="12"/>
      <c r="I160" s="12"/>
      <c r="J160" s="12"/>
      <c r="K160" s="12"/>
      <c r="L160" s="12"/>
      <c r="M160" s="12"/>
    </row>
    <row r="161" spans="2:13" s="13" customFormat="1" x14ac:dyDescent="0.2">
      <c r="B161" s="14"/>
      <c r="C161" s="14"/>
      <c r="D161" s="14"/>
      <c r="E161" s="14"/>
      <c r="F161" s="12"/>
      <c r="G161" s="12"/>
      <c r="H161" s="12"/>
      <c r="I161" s="12"/>
      <c r="J161" s="12"/>
      <c r="K161" s="12"/>
      <c r="L161" s="12"/>
      <c r="M161" s="12"/>
    </row>
    <row r="162" spans="2:13" s="13" customFormat="1" x14ac:dyDescent="0.2">
      <c r="B162" s="14"/>
      <c r="C162" s="14"/>
      <c r="D162" s="14"/>
      <c r="E162" s="14"/>
      <c r="F162" s="12"/>
      <c r="G162" s="12"/>
      <c r="H162" s="12"/>
      <c r="I162" s="12"/>
      <c r="J162" s="12"/>
      <c r="K162" s="12"/>
      <c r="L162" s="12"/>
      <c r="M162" s="12"/>
    </row>
    <row r="163" spans="2:13" s="13" customFormat="1" x14ac:dyDescent="0.2">
      <c r="B163" s="14"/>
      <c r="C163" s="14"/>
      <c r="D163" s="14"/>
      <c r="E163" s="14"/>
      <c r="F163" s="12"/>
      <c r="G163" s="12"/>
      <c r="H163" s="12"/>
      <c r="I163" s="12"/>
      <c r="J163" s="12"/>
      <c r="K163" s="12"/>
      <c r="L163" s="12"/>
      <c r="M163" s="12"/>
    </row>
    <row r="164" spans="2:13" s="13" customFormat="1" x14ac:dyDescent="0.2">
      <c r="B164" s="14"/>
      <c r="C164" s="14"/>
      <c r="D164" s="14"/>
      <c r="E164" s="14"/>
      <c r="F164" s="12"/>
      <c r="G164" s="12"/>
      <c r="H164" s="12"/>
      <c r="I164" s="12"/>
      <c r="J164" s="12"/>
      <c r="K164" s="12"/>
      <c r="L164" s="12"/>
      <c r="M164" s="12"/>
    </row>
    <row r="165" spans="2:13" s="13" customFormat="1" x14ac:dyDescent="0.2">
      <c r="B165" s="14"/>
      <c r="C165" s="14"/>
      <c r="D165" s="14"/>
      <c r="E165" s="14"/>
      <c r="F165" s="12"/>
      <c r="G165" s="12"/>
      <c r="H165" s="12"/>
      <c r="I165" s="12"/>
      <c r="J165" s="12"/>
      <c r="K165" s="12"/>
      <c r="L165" s="12"/>
      <c r="M165" s="12"/>
    </row>
    <row r="166" spans="2:13" s="13" customFormat="1" x14ac:dyDescent="0.2">
      <c r="B166" s="14"/>
      <c r="C166" s="14"/>
      <c r="D166" s="14"/>
      <c r="E166" s="14"/>
      <c r="F166" s="12"/>
      <c r="G166" s="12"/>
      <c r="H166" s="12"/>
      <c r="I166" s="12"/>
      <c r="J166" s="12"/>
      <c r="K166" s="12"/>
      <c r="L166" s="12"/>
      <c r="M166" s="12"/>
    </row>
    <row r="167" spans="2:13" s="13" customFormat="1" x14ac:dyDescent="0.2">
      <c r="B167" s="14"/>
      <c r="C167" s="14"/>
      <c r="D167" s="14"/>
      <c r="E167" s="14"/>
      <c r="F167" s="12"/>
      <c r="G167" s="12"/>
      <c r="H167" s="12"/>
      <c r="I167" s="12"/>
      <c r="J167" s="12"/>
      <c r="K167" s="12"/>
      <c r="L167" s="12"/>
      <c r="M167" s="12"/>
    </row>
    <row r="168" spans="2:13" s="13" customFormat="1" x14ac:dyDescent="0.2">
      <c r="B168" s="14"/>
      <c r="C168" s="14"/>
      <c r="D168" s="14"/>
      <c r="E168" s="14"/>
      <c r="F168" s="12"/>
      <c r="G168" s="12"/>
      <c r="H168" s="12"/>
      <c r="I168" s="12"/>
      <c r="J168" s="12"/>
      <c r="K168" s="12"/>
      <c r="L168" s="12"/>
      <c r="M168" s="12"/>
    </row>
    <row r="169" spans="2:13" s="13" customFormat="1" x14ac:dyDescent="0.2">
      <c r="B169" s="14"/>
      <c r="C169" s="14"/>
      <c r="D169" s="14"/>
      <c r="E169" s="14"/>
      <c r="F169" s="12"/>
      <c r="G169" s="12"/>
      <c r="H169" s="12"/>
      <c r="I169" s="12"/>
      <c r="J169" s="12"/>
      <c r="K169" s="12"/>
      <c r="L169" s="12"/>
      <c r="M169" s="12"/>
    </row>
    <row r="170" spans="2:13" s="13" customFormat="1" x14ac:dyDescent="0.2">
      <c r="B170" s="14"/>
      <c r="C170" s="14"/>
      <c r="D170" s="14"/>
      <c r="E170" s="14"/>
      <c r="F170" s="12"/>
      <c r="G170" s="12"/>
      <c r="H170" s="12"/>
      <c r="I170" s="12"/>
      <c r="J170" s="12"/>
      <c r="K170" s="12"/>
      <c r="L170" s="12"/>
      <c r="M170" s="12"/>
    </row>
    <row r="171" spans="2:13" s="13" customFormat="1" x14ac:dyDescent="0.2">
      <c r="B171" s="14"/>
      <c r="C171" s="14"/>
      <c r="D171" s="14"/>
      <c r="E171" s="14"/>
      <c r="F171" s="12"/>
      <c r="G171" s="12"/>
      <c r="H171" s="12"/>
      <c r="I171" s="12"/>
      <c r="J171" s="12"/>
      <c r="K171" s="12"/>
      <c r="L171" s="12"/>
      <c r="M171" s="12"/>
    </row>
    <row r="172" spans="2:13" s="13" customFormat="1" x14ac:dyDescent="0.2">
      <c r="B172" s="14"/>
      <c r="C172" s="14"/>
      <c r="D172" s="14"/>
      <c r="E172" s="14"/>
      <c r="F172" s="12"/>
      <c r="G172" s="12"/>
      <c r="H172" s="12"/>
      <c r="I172" s="12"/>
      <c r="J172" s="12"/>
      <c r="K172" s="12"/>
      <c r="L172" s="12"/>
      <c r="M172" s="12"/>
    </row>
    <row r="173" spans="2:13" s="13" customFormat="1" x14ac:dyDescent="0.2">
      <c r="B173" s="14"/>
      <c r="C173" s="14"/>
      <c r="D173" s="14"/>
      <c r="E173" s="14"/>
      <c r="F173" s="12"/>
      <c r="G173" s="12"/>
      <c r="H173" s="12"/>
      <c r="I173" s="12"/>
      <c r="J173" s="12"/>
      <c r="K173" s="12"/>
      <c r="L173" s="12"/>
      <c r="M173" s="12"/>
    </row>
    <row r="174" spans="2:13" s="13" customFormat="1" x14ac:dyDescent="0.2">
      <c r="B174" s="14"/>
      <c r="C174" s="14"/>
      <c r="D174" s="14"/>
      <c r="E174" s="14"/>
      <c r="F174" s="12"/>
      <c r="G174" s="12"/>
      <c r="H174" s="12"/>
      <c r="I174" s="12"/>
      <c r="J174" s="12"/>
      <c r="K174" s="12"/>
      <c r="L174" s="12"/>
      <c r="M174" s="12"/>
    </row>
    <row r="175" spans="2:13" s="13" customFormat="1" x14ac:dyDescent="0.2">
      <c r="B175" s="14"/>
      <c r="C175" s="14"/>
      <c r="D175" s="14"/>
      <c r="E175" s="14"/>
      <c r="F175" s="12"/>
      <c r="G175" s="12"/>
      <c r="H175" s="12"/>
      <c r="I175" s="12"/>
      <c r="J175" s="12"/>
      <c r="K175" s="12"/>
      <c r="L175" s="12"/>
      <c r="M175" s="12"/>
    </row>
    <row r="176" spans="2:13" s="13" customFormat="1" x14ac:dyDescent="0.2">
      <c r="B176" s="14"/>
      <c r="C176" s="14"/>
      <c r="D176" s="14"/>
      <c r="E176" s="14"/>
      <c r="F176" s="12"/>
      <c r="G176" s="12"/>
      <c r="H176" s="12"/>
      <c r="I176" s="12"/>
      <c r="J176" s="12"/>
      <c r="K176" s="12"/>
      <c r="L176" s="12"/>
      <c r="M176" s="12"/>
    </row>
    <row r="177" spans="2:13" s="13" customFormat="1" x14ac:dyDescent="0.2">
      <c r="B177" s="14"/>
      <c r="C177" s="14"/>
      <c r="D177" s="14"/>
      <c r="E177" s="14"/>
      <c r="F177" s="12"/>
      <c r="G177" s="12"/>
      <c r="H177" s="12"/>
      <c r="I177" s="12"/>
      <c r="J177" s="12"/>
      <c r="K177" s="12"/>
      <c r="L177" s="12"/>
      <c r="M177" s="12"/>
    </row>
    <row r="178" spans="2:13" s="13" customFormat="1" x14ac:dyDescent="0.2">
      <c r="B178" s="14"/>
      <c r="C178" s="14"/>
      <c r="D178" s="14"/>
      <c r="E178" s="14"/>
      <c r="F178" s="12"/>
      <c r="G178" s="12"/>
      <c r="H178" s="12"/>
      <c r="I178" s="12"/>
      <c r="J178" s="12"/>
      <c r="K178" s="12"/>
      <c r="L178" s="12"/>
      <c r="M178" s="12"/>
    </row>
    <row r="179" spans="2:13" s="13" customFormat="1" x14ac:dyDescent="0.2">
      <c r="B179" s="14"/>
      <c r="C179" s="14"/>
      <c r="D179" s="14"/>
      <c r="E179" s="14"/>
      <c r="F179" s="12"/>
      <c r="G179" s="12"/>
      <c r="H179" s="12"/>
      <c r="I179" s="12"/>
      <c r="J179" s="12"/>
      <c r="K179" s="12"/>
      <c r="L179" s="12"/>
      <c r="M179" s="12"/>
    </row>
    <row r="180" spans="2:13" s="13" customFormat="1" x14ac:dyDescent="0.2">
      <c r="B180" s="14"/>
      <c r="C180" s="14"/>
      <c r="D180" s="14"/>
      <c r="E180" s="14"/>
      <c r="F180" s="12"/>
      <c r="G180" s="12"/>
      <c r="H180" s="12"/>
      <c r="I180" s="12"/>
      <c r="J180" s="12"/>
      <c r="K180" s="12"/>
      <c r="L180" s="12"/>
      <c r="M180" s="12"/>
    </row>
    <row r="181" spans="2:13" s="13" customFormat="1" x14ac:dyDescent="0.2">
      <c r="B181" s="14"/>
      <c r="C181" s="14"/>
      <c r="D181" s="14"/>
      <c r="E181" s="14"/>
      <c r="F181" s="12"/>
      <c r="G181" s="12"/>
      <c r="H181" s="12"/>
      <c r="I181" s="12"/>
      <c r="J181" s="12"/>
      <c r="K181" s="12"/>
      <c r="L181" s="12"/>
      <c r="M181" s="12"/>
    </row>
    <row r="182" spans="2:13" s="13" customFormat="1" x14ac:dyDescent="0.2">
      <c r="B182" s="14"/>
      <c r="C182" s="14"/>
      <c r="D182" s="14"/>
      <c r="E182" s="14"/>
      <c r="F182" s="12"/>
      <c r="G182" s="12"/>
      <c r="H182" s="12"/>
      <c r="I182" s="12"/>
      <c r="J182" s="12"/>
      <c r="K182" s="12"/>
      <c r="L182" s="12"/>
      <c r="M182" s="12"/>
    </row>
    <row r="183" spans="2:13" s="13" customFormat="1" x14ac:dyDescent="0.2">
      <c r="B183" s="14"/>
      <c r="C183" s="14"/>
      <c r="D183" s="14"/>
      <c r="E183" s="14"/>
      <c r="F183" s="12"/>
      <c r="G183" s="12"/>
      <c r="H183" s="12"/>
      <c r="I183" s="12"/>
      <c r="J183" s="12"/>
      <c r="K183" s="12"/>
      <c r="L183" s="12"/>
      <c r="M183" s="12"/>
    </row>
    <row r="184" spans="2:13" s="13" customFormat="1" x14ac:dyDescent="0.2">
      <c r="B184" s="14"/>
      <c r="C184" s="14"/>
      <c r="D184" s="14"/>
      <c r="E184" s="14"/>
      <c r="F184" s="12"/>
      <c r="G184" s="12"/>
      <c r="H184" s="12"/>
      <c r="I184" s="12"/>
      <c r="J184" s="12"/>
      <c r="K184" s="12"/>
      <c r="L184" s="12"/>
      <c r="M184" s="12"/>
    </row>
    <row r="185" spans="2:13" s="13" customFormat="1" x14ac:dyDescent="0.2">
      <c r="B185" s="14"/>
      <c r="C185" s="14"/>
      <c r="D185" s="14"/>
      <c r="E185" s="14"/>
      <c r="F185" s="12"/>
      <c r="G185" s="12"/>
      <c r="H185" s="12"/>
      <c r="I185" s="12"/>
      <c r="J185" s="12"/>
      <c r="K185" s="12"/>
      <c r="L185" s="12"/>
      <c r="M185" s="12"/>
    </row>
    <row r="186" spans="2:13" s="13" customFormat="1" x14ac:dyDescent="0.2">
      <c r="B186" s="14"/>
      <c r="C186" s="14"/>
      <c r="D186" s="14"/>
      <c r="E186" s="14"/>
      <c r="F186" s="12"/>
      <c r="G186" s="12"/>
      <c r="H186" s="12"/>
      <c r="I186" s="12"/>
      <c r="J186" s="12"/>
      <c r="K186" s="12"/>
      <c r="L186" s="12"/>
      <c r="M186" s="12"/>
    </row>
    <row r="187" spans="2:13" s="13" customFormat="1" x14ac:dyDescent="0.2">
      <c r="B187" s="14"/>
      <c r="C187" s="14"/>
      <c r="D187" s="14"/>
      <c r="E187" s="14"/>
      <c r="F187" s="12"/>
      <c r="G187" s="12"/>
      <c r="H187" s="12"/>
      <c r="I187" s="12"/>
      <c r="J187" s="12"/>
      <c r="K187" s="12"/>
      <c r="L187" s="12"/>
      <c r="M187" s="12"/>
    </row>
    <row r="188" spans="2:13" s="13" customFormat="1" x14ac:dyDescent="0.2">
      <c r="B188" s="14"/>
      <c r="C188" s="14"/>
      <c r="D188" s="14"/>
      <c r="E188" s="14"/>
      <c r="F188" s="12"/>
      <c r="G188" s="12"/>
      <c r="H188" s="12"/>
      <c r="I188" s="12"/>
      <c r="J188" s="12"/>
      <c r="K188" s="12"/>
      <c r="L188" s="12"/>
      <c r="M188" s="12"/>
    </row>
    <row r="189" spans="2:13" s="13" customFormat="1" x14ac:dyDescent="0.2">
      <c r="B189" s="14"/>
      <c r="C189" s="14"/>
      <c r="D189" s="14"/>
      <c r="E189" s="14"/>
      <c r="F189" s="12"/>
      <c r="G189" s="12"/>
      <c r="H189" s="12"/>
      <c r="I189" s="12"/>
      <c r="J189" s="12"/>
      <c r="K189" s="12"/>
      <c r="L189" s="12"/>
      <c r="M189" s="12"/>
    </row>
    <row r="190" spans="2:13" s="13" customFormat="1" x14ac:dyDescent="0.2">
      <c r="B190" s="14"/>
      <c r="C190" s="14"/>
      <c r="D190" s="14"/>
      <c r="E190" s="14"/>
      <c r="F190" s="12"/>
      <c r="G190" s="12"/>
      <c r="H190" s="12"/>
      <c r="I190" s="12"/>
      <c r="J190" s="12"/>
      <c r="K190" s="12"/>
      <c r="L190" s="12"/>
      <c r="M190" s="12"/>
    </row>
    <row r="191" spans="2:13" s="13" customFormat="1" x14ac:dyDescent="0.2">
      <c r="B191" s="14"/>
      <c r="C191" s="14"/>
      <c r="D191" s="14"/>
      <c r="E191" s="14"/>
      <c r="F191" s="12"/>
      <c r="G191" s="12"/>
      <c r="H191" s="12"/>
      <c r="I191" s="12"/>
      <c r="J191" s="12"/>
      <c r="K191" s="12"/>
      <c r="L191" s="12"/>
      <c r="M191" s="12"/>
    </row>
    <row r="192" spans="2:13" s="13" customFormat="1" x14ac:dyDescent="0.2">
      <c r="B192" s="14"/>
      <c r="C192" s="14"/>
      <c r="D192" s="14"/>
      <c r="E192" s="14"/>
      <c r="F192" s="12"/>
      <c r="G192" s="12"/>
      <c r="H192" s="12"/>
      <c r="I192" s="12"/>
      <c r="J192" s="12"/>
      <c r="K192" s="12"/>
      <c r="L192" s="12"/>
      <c r="M192" s="12"/>
    </row>
    <row r="193" spans="2:13" s="13" customFormat="1" x14ac:dyDescent="0.2">
      <c r="B193" s="14"/>
      <c r="C193" s="14"/>
      <c r="D193" s="14"/>
      <c r="E193" s="14"/>
      <c r="F193" s="12"/>
      <c r="G193" s="12"/>
      <c r="H193" s="12"/>
      <c r="I193" s="12"/>
      <c r="J193" s="12"/>
      <c r="K193" s="12"/>
      <c r="L193" s="12"/>
      <c r="M193" s="12"/>
    </row>
    <row r="194" spans="2:13" s="13" customFormat="1" x14ac:dyDescent="0.2">
      <c r="B194" s="14"/>
      <c r="C194" s="14"/>
      <c r="D194" s="14"/>
      <c r="E194" s="14"/>
      <c r="F194" s="12"/>
      <c r="G194" s="12"/>
      <c r="H194" s="12"/>
      <c r="I194" s="12"/>
      <c r="J194" s="12"/>
      <c r="K194" s="12"/>
      <c r="L194" s="12"/>
      <c r="M194" s="12"/>
    </row>
    <row r="195" spans="2:13" s="13" customFormat="1" x14ac:dyDescent="0.2">
      <c r="B195" s="14"/>
      <c r="C195" s="14"/>
      <c r="D195" s="14"/>
      <c r="E195" s="14"/>
      <c r="F195" s="12"/>
      <c r="G195" s="12"/>
      <c r="H195" s="12"/>
      <c r="I195" s="12"/>
      <c r="J195" s="12"/>
      <c r="K195" s="12"/>
      <c r="L195" s="12"/>
      <c r="M195" s="12"/>
    </row>
    <row r="196" spans="2:13" s="13" customFormat="1" x14ac:dyDescent="0.2">
      <c r="B196" s="14"/>
      <c r="C196" s="14"/>
      <c r="D196" s="14"/>
      <c r="E196" s="14"/>
      <c r="F196" s="12"/>
      <c r="G196" s="12"/>
      <c r="H196" s="12"/>
      <c r="I196" s="12"/>
      <c r="J196" s="12"/>
      <c r="K196" s="12"/>
      <c r="L196" s="12"/>
      <c r="M196" s="12"/>
    </row>
    <row r="197" spans="2:13" s="13" customFormat="1" x14ac:dyDescent="0.2">
      <c r="B197" s="14"/>
      <c r="C197" s="14"/>
      <c r="D197" s="14"/>
      <c r="E197" s="14"/>
      <c r="F197" s="12"/>
      <c r="G197" s="12"/>
      <c r="H197" s="12"/>
      <c r="I197" s="12"/>
      <c r="J197" s="12"/>
      <c r="K197" s="12"/>
      <c r="L197" s="12"/>
      <c r="M197" s="12"/>
    </row>
    <row r="198" spans="2:13" s="13" customFormat="1" x14ac:dyDescent="0.2">
      <c r="B198" s="14"/>
      <c r="C198" s="14"/>
      <c r="D198" s="14"/>
      <c r="E198" s="14"/>
      <c r="F198" s="12"/>
      <c r="G198" s="12"/>
      <c r="H198" s="12"/>
      <c r="I198" s="12"/>
      <c r="J198" s="12"/>
      <c r="K198" s="12"/>
      <c r="L198" s="12"/>
      <c r="M198" s="12"/>
    </row>
    <row r="199" spans="2:13" s="13" customFormat="1" x14ac:dyDescent="0.2">
      <c r="B199" s="14"/>
      <c r="C199" s="14"/>
      <c r="D199" s="14"/>
      <c r="E199" s="14"/>
      <c r="F199" s="12"/>
      <c r="G199" s="12"/>
      <c r="H199" s="12"/>
      <c r="I199" s="12"/>
      <c r="J199" s="12"/>
      <c r="K199" s="12"/>
      <c r="L199" s="12"/>
      <c r="M199" s="12"/>
    </row>
    <row r="200" spans="2:13" s="13" customFormat="1" x14ac:dyDescent="0.2">
      <c r="B200" s="14"/>
      <c r="C200" s="14"/>
      <c r="D200" s="14"/>
      <c r="E200" s="14"/>
      <c r="F200" s="12"/>
      <c r="G200" s="12"/>
      <c r="H200" s="12"/>
      <c r="I200" s="12"/>
      <c r="J200" s="12"/>
      <c r="K200" s="12"/>
      <c r="L200" s="12"/>
      <c r="M200" s="12"/>
    </row>
    <row r="201" spans="2:13" s="13" customFormat="1" x14ac:dyDescent="0.2">
      <c r="B201" s="14"/>
      <c r="C201" s="14"/>
      <c r="D201" s="14"/>
      <c r="E201" s="14"/>
      <c r="F201" s="12"/>
      <c r="G201" s="12"/>
      <c r="H201" s="12"/>
      <c r="I201" s="12"/>
      <c r="J201" s="12"/>
      <c r="K201" s="12"/>
      <c r="L201" s="12"/>
      <c r="M201" s="12"/>
    </row>
    <row r="202" spans="2:13" s="13" customFormat="1" x14ac:dyDescent="0.2">
      <c r="B202" s="14"/>
      <c r="C202" s="14"/>
      <c r="D202" s="14"/>
      <c r="E202" s="14"/>
      <c r="F202" s="12"/>
      <c r="G202" s="12"/>
      <c r="H202" s="12"/>
      <c r="I202" s="12"/>
      <c r="J202" s="12"/>
      <c r="K202" s="12"/>
      <c r="L202" s="12"/>
      <c r="M202" s="12"/>
    </row>
    <row r="203" spans="2:13" s="13" customFormat="1" x14ac:dyDescent="0.2">
      <c r="B203" s="14"/>
      <c r="C203" s="14"/>
      <c r="D203" s="14"/>
      <c r="E203" s="14"/>
      <c r="F203" s="12"/>
      <c r="G203" s="12"/>
      <c r="H203" s="12"/>
      <c r="I203" s="12"/>
      <c r="J203" s="12"/>
      <c r="K203" s="12"/>
      <c r="L203" s="12"/>
      <c r="M203" s="12"/>
    </row>
    <row r="204" spans="2:13" s="13" customFormat="1" x14ac:dyDescent="0.2">
      <c r="B204" s="14"/>
      <c r="C204" s="14"/>
      <c r="D204" s="14"/>
      <c r="E204" s="14"/>
      <c r="F204" s="12"/>
      <c r="G204" s="12"/>
      <c r="H204" s="12"/>
      <c r="I204" s="12"/>
      <c r="J204" s="12"/>
      <c r="K204" s="12"/>
      <c r="L204" s="12"/>
      <c r="M204" s="12"/>
    </row>
    <row r="205" spans="2:13" s="13" customFormat="1" x14ac:dyDescent="0.2">
      <c r="B205" s="14"/>
      <c r="C205" s="14"/>
      <c r="D205" s="14"/>
      <c r="E205" s="14"/>
      <c r="F205" s="12"/>
      <c r="G205" s="12"/>
      <c r="H205" s="12"/>
      <c r="I205" s="12"/>
      <c r="J205" s="12"/>
      <c r="K205" s="12"/>
      <c r="L205" s="12"/>
      <c r="M205" s="12"/>
    </row>
    <row r="206" spans="2:13" s="13" customFormat="1" x14ac:dyDescent="0.2">
      <c r="B206" s="14"/>
      <c r="C206" s="14"/>
      <c r="D206" s="14"/>
      <c r="E206" s="14"/>
      <c r="F206" s="12"/>
      <c r="G206" s="12"/>
      <c r="H206" s="12"/>
      <c r="I206" s="12"/>
      <c r="J206" s="12"/>
      <c r="K206" s="12"/>
      <c r="L206" s="12"/>
      <c r="M206" s="12"/>
    </row>
    <row r="207" spans="2:13" s="13" customFormat="1" x14ac:dyDescent="0.2">
      <c r="B207" s="14"/>
      <c r="C207" s="14"/>
      <c r="D207" s="14"/>
      <c r="E207" s="14"/>
      <c r="F207" s="12"/>
      <c r="G207" s="12"/>
      <c r="H207" s="12"/>
      <c r="I207" s="12"/>
      <c r="J207" s="12"/>
      <c r="K207" s="12"/>
      <c r="L207" s="12"/>
      <c r="M207" s="12"/>
    </row>
    <row r="208" spans="2:13" s="13" customFormat="1" x14ac:dyDescent="0.2">
      <c r="B208" s="14"/>
      <c r="C208" s="14"/>
      <c r="D208" s="14"/>
      <c r="E208" s="14"/>
      <c r="F208" s="12"/>
      <c r="G208" s="12"/>
      <c r="H208" s="12"/>
      <c r="I208" s="12"/>
      <c r="J208" s="12"/>
      <c r="K208" s="12"/>
      <c r="L208" s="12"/>
      <c r="M208" s="12"/>
    </row>
    <row r="209" spans="2:13" s="13" customFormat="1" x14ac:dyDescent="0.2">
      <c r="B209" s="14"/>
      <c r="C209" s="14"/>
      <c r="D209" s="14"/>
      <c r="E209" s="14"/>
      <c r="F209" s="12"/>
      <c r="G209" s="12"/>
      <c r="H209" s="12"/>
      <c r="I209" s="12"/>
      <c r="J209" s="12"/>
      <c r="K209" s="12"/>
      <c r="L209" s="12"/>
      <c r="M209" s="12"/>
    </row>
    <row r="210" spans="2:13" s="13" customFormat="1" x14ac:dyDescent="0.2">
      <c r="B210" s="14"/>
      <c r="C210" s="14"/>
      <c r="D210" s="14"/>
      <c r="E210" s="14"/>
      <c r="F210" s="12"/>
      <c r="G210" s="12"/>
      <c r="H210" s="12"/>
      <c r="I210" s="12"/>
      <c r="J210" s="12"/>
      <c r="K210" s="12"/>
      <c r="L210" s="12"/>
      <c r="M210" s="12"/>
    </row>
    <row r="211" spans="2:13" s="13" customFormat="1" x14ac:dyDescent="0.2">
      <c r="B211" s="14"/>
      <c r="C211" s="14"/>
      <c r="D211" s="14"/>
      <c r="E211" s="14"/>
      <c r="F211" s="12"/>
      <c r="G211" s="12"/>
      <c r="H211" s="12"/>
      <c r="I211" s="12"/>
      <c r="J211" s="12"/>
      <c r="K211" s="12"/>
      <c r="L211" s="12"/>
      <c r="M211" s="12"/>
    </row>
    <row r="212" spans="2:13" s="13" customFormat="1" x14ac:dyDescent="0.2">
      <c r="B212" s="14"/>
      <c r="C212" s="14"/>
      <c r="D212" s="14"/>
      <c r="E212" s="14"/>
      <c r="F212" s="12"/>
      <c r="G212" s="12"/>
      <c r="H212" s="12"/>
      <c r="I212" s="12"/>
      <c r="J212" s="12"/>
      <c r="K212" s="12"/>
      <c r="L212" s="12"/>
      <c r="M212" s="12"/>
    </row>
    <row r="213" spans="2:13" s="13" customFormat="1" x14ac:dyDescent="0.2">
      <c r="B213" s="14"/>
      <c r="C213" s="14"/>
      <c r="D213" s="14"/>
      <c r="E213" s="14"/>
      <c r="F213" s="12"/>
      <c r="G213" s="12"/>
      <c r="H213" s="12"/>
      <c r="I213" s="12"/>
      <c r="J213" s="12"/>
      <c r="K213" s="12"/>
      <c r="L213" s="12"/>
      <c r="M213" s="12"/>
    </row>
    <row r="214" spans="2:13" s="13" customFormat="1" x14ac:dyDescent="0.2">
      <c r="B214" s="14"/>
      <c r="C214" s="14"/>
      <c r="D214" s="14"/>
      <c r="E214" s="14"/>
      <c r="F214" s="12"/>
      <c r="G214" s="12"/>
      <c r="H214" s="12"/>
      <c r="I214" s="12"/>
      <c r="J214" s="12"/>
      <c r="K214" s="12"/>
      <c r="L214" s="12"/>
      <c r="M214" s="12"/>
    </row>
    <row r="215" spans="2:13" s="13" customFormat="1" x14ac:dyDescent="0.2">
      <c r="B215" s="14"/>
      <c r="C215" s="14"/>
      <c r="D215" s="14"/>
      <c r="E215" s="14"/>
      <c r="F215" s="12"/>
      <c r="G215" s="12"/>
      <c r="H215" s="12"/>
      <c r="I215" s="12"/>
      <c r="J215" s="12"/>
      <c r="K215" s="12"/>
      <c r="L215" s="12"/>
      <c r="M215" s="12"/>
    </row>
    <row r="216" spans="2:13" s="13" customFormat="1" x14ac:dyDescent="0.2">
      <c r="B216" s="14"/>
      <c r="C216" s="14"/>
      <c r="D216" s="14"/>
      <c r="E216" s="14"/>
      <c r="F216" s="12"/>
      <c r="G216" s="12"/>
      <c r="H216" s="12"/>
      <c r="I216" s="12"/>
      <c r="J216" s="12"/>
      <c r="K216" s="12"/>
      <c r="L216" s="12"/>
      <c r="M216" s="12"/>
    </row>
    <row r="217" spans="2:13" s="13" customFormat="1" x14ac:dyDescent="0.2">
      <c r="B217" s="14"/>
      <c r="C217" s="14"/>
      <c r="D217" s="14"/>
      <c r="E217" s="14"/>
      <c r="F217" s="12"/>
      <c r="G217" s="12"/>
      <c r="H217" s="12"/>
      <c r="I217" s="12"/>
      <c r="J217" s="12"/>
      <c r="K217" s="12"/>
      <c r="L217" s="12"/>
      <c r="M217" s="12"/>
    </row>
    <row r="218" spans="2:13" s="13" customFormat="1" x14ac:dyDescent="0.2">
      <c r="B218" s="14"/>
      <c r="C218" s="14"/>
      <c r="D218" s="14"/>
      <c r="E218" s="14"/>
      <c r="F218" s="12"/>
      <c r="G218" s="12"/>
      <c r="H218" s="12"/>
      <c r="I218" s="12"/>
      <c r="J218" s="12"/>
      <c r="K218" s="12"/>
      <c r="L218" s="12"/>
      <c r="M218" s="12"/>
    </row>
    <row r="219" spans="2:13" s="13" customFormat="1" x14ac:dyDescent="0.2">
      <c r="B219" s="14"/>
      <c r="C219" s="14"/>
      <c r="D219" s="14"/>
      <c r="E219" s="14"/>
      <c r="F219" s="12"/>
      <c r="G219" s="12"/>
      <c r="H219" s="12"/>
      <c r="I219" s="12"/>
      <c r="J219" s="12"/>
      <c r="K219" s="12"/>
      <c r="L219" s="12"/>
      <c r="M219" s="12"/>
    </row>
    <row r="220" spans="2:13" s="13" customFormat="1" x14ac:dyDescent="0.2">
      <c r="B220" s="14"/>
      <c r="C220" s="14"/>
      <c r="D220" s="14"/>
      <c r="E220" s="14"/>
      <c r="F220" s="12"/>
      <c r="G220" s="12"/>
      <c r="H220" s="12"/>
      <c r="I220" s="12"/>
      <c r="J220" s="12"/>
      <c r="K220" s="12"/>
      <c r="L220" s="12"/>
      <c r="M220" s="12"/>
    </row>
    <row r="221" spans="2:13" s="13" customFormat="1" x14ac:dyDescent="0.2">
      <c r="B221" s="14"/>
      <c r="C221" s="14"/>
      <c r="D221" s="14"/>
      <c r="E221" s="14"/>
      <c r="F221" s="12"/>
      <c r="G221" s="12"/>
      <c r="H221" s="12"/>
      <c r="I221" s="12"/>
      <c r="J221" s="12"/>
      <c r="K221" s="12"/>
      <c r="L221" s="12"/>
      <c r="M221" s="12"/>
    </row>
    <row r="222" spans="2:13" s="13" customFormat="1" x14ac:dyDescent="0.2">
      <c r="B222" s="14"/>
      <c r="C222" s="14"/>
      <c r="D222" s="14"/>
      <c r="E222" s="14"/>
      <c r="F222" s="12"/>
      <c r="G222" s="12"/>
      <c r="H222" s="12"/>
      <c r="I222" s="12"/>
      <c r="J222" s="12"/>
      <c r="K222" s="12"/>
      <c r="L222" s="12"/>
      <c r="M222" s="12"/>
    </row>
    <row r="223" spans="2:13" s="13" customFormat="1" x14ac:dyDescent="0.2">
      <c r="B223" s="14"/>
      <c r="C223" s="14"/>
      <c r="D223" s="14"/>
      <c r="E223" s="14"/>
      <c r="F223" s="12"/>
      <c r="G223" s="12"/>
      <c r="H223" s="12"/>
      <c r="I223" s="12"/>
      <c r="J223" s="12"/>
      <c r="K223" s="12"/>
      <c r="L223" s="12"/>
      <c r="M223" s="12"/>
    </row>
    <row r="224" spans="2:13" s="13" customFormat="1" x14ac:dyDescent="0.2">
      <c r="B224" s="14"/>
      <c r="C224" s="14"/>
      <c r="D224" s="14"/>
      <c r="E224" s="14"/>
      <c r="F224" s="12"/>
      <c r="G224" s="12"/>
      <c r="H224" s="12"/>
      <c r="I224" s="12"/>
      <c r="J224" s="12"/>
      <c r="K224" s="12"/>
      <c r="L224" s="12"/>
      <c r="M224" s="12"/>
    </row>
    <row r="225" spans="2:13" s="13" customFormat="1" x14ac:dyDescent="0.2">
      <c r="B225" s="14"/>
      <c r="C225" s="14"/>
      <c r="D225" s="14"/>
      <c r="E225" s="14"/>
      <c r="F225" s="12"/>
      <c r="G225" s="12"/>
      <c r="H225" s="12"/>
      <c r="I225" s="12"/>
      <c r="J225" s="12"/>
      <c r="K225" s="12"/>
      <c r="L225" s="12"/>
      <c r="M225" s="12"/>
    </row>
    <row r="226" spans="2:13" s="13" customFormat="1" x14ac:dyDescent="0.2">
      <c r="B226" s="14"/>
      <c r="C226" s="14"/>
      <c r="D226" s="14"/>
      <c r="E226" s="14"/>
      <c r="F226" s="12"/>
      <c r="G226" s="12"/>
      <c r="H226" s="12"/>
      <c r="I226" s="12"/>
      <c r="J226" s="12"/>
      <c r="K226" s="12"/>
      <c r="L226" s="12"/>
      <c r="M226" s="12"/>
    </row>
    <row r="227" spans="2:13" s="13" customFormat="1" x14ac:dyDescent="0.2">
      <c r="B227" s="14"/>
      <c r="C227" s="14"/>
      <c r="D227" s="14"/>
      <c r="E227" s="14"/>
      <c r="F227" s="12"/>
      <c r="G227" s="12"/>
      <c r="H227" s="12"/>
      <c r="I227" s="12"/>
      <c r="J227" s="12"/>
      <c r="K227" s="12"/>
      <c r="L227" s="12"/>
      <c r="M227" s="12"/>
    </row>
    <row r="228" spans="2:13" s="13" customFormat="1" x14ac:dyDescent="0.2">
      <c r="B228" s="14"/>
      <c r="C228" s="14"/>
      <c r="D228" s="14"/>
      <c r="E228" s="14"/>
      <c r="F228" s="12"/>
      <c r="G228" s="12"/>
      <c r="H228" s="12"/>
      <c r="I228" s="12"/>
      <c r="J228" s="12"/>
      <c r="K228" s="12"/>
      <c r="L228" s="12"/>
      <c r="M228" s="12"/>
    </row>
    <row r="229" spans="2:13" s="13" customFormat="1" x14ac:dyDescent="0.2">
      <c r="B229" s="14"/>
      <c r="C229" s="14"/>
      <c r="D229" s="14"/>
      <c r="E229" s="14"/>
      <c r="F229" s="12"/>
      <c r="G229" s="12"/>
      <c r="H229" s="12"/>
      <c r="I229" s="12"/>
      <c r="J229" s="12"/>
      <c r="K229" s="12"/>
      <c r="L229" s="12"/>
      <c r="M229" s="12"/>
    </row>
    <row r="230" spans="2:13" s="13" customFormat="1" x14ac:dyDescent="0.2">
      <c r="B230" s="14"/>
      <c r="C230" s="14"/>
      <c r="D230" s="14"/>
      <c r="E230" s="14"/>
      <c r="F230" s="12"/>
      <c r="G230" s="12"/>
      <c r="H230" s="12"/>
      <c r="I230" s="12"/>
      <c r="J230" s="12"/>
      <c r="K230" s="12"/>
      <c r="L230" s="12"/>
      <c r="M230" s="12"/>
    </row>
    <row r="231" spans="2:13" s="13" customFormat="1" x14ac:dyDescent="0.2">
      <c r="B231" s="14"/>
      <c r="C231" s="14"/>
      <c r="D231" s="14"/>
      <c r="E231" s="14"/>
      <c r="F231" s="12"/>
      <c r="G231" s="12"/>
      <c r="H231" s="12"/>
      <c r="I231" s="12"/>
      <c r="J231" s="12"/>
      <c r="K231" s="12"/>
      <c r="L231" s="12"/>
      <c r="M231" s="12"/>
    </row>
    <row r="232" spans="2:13" s="13" customFormat="1" x14ac:dyDescent="0.2">
      <c r="B232" s="14"/>
      <c r="C232" s="14"/>
      <c r="D232" s="14"/>
      <c r="E232" s="14"/>
      <c r="F232" s="12"/>
      <c r="G232" s="12"/>
      <c r="H232" s="12"/>
      <c r="I232" s="12"/>
      <c r="J232" s="12"/>
      <c r="K232" s="12"/>
      <c r="L232" s="12"/>
      <c r="M232" s="12"/>
    </row>
    <row r="233" spans="2:13" s="13" customFormat="1" x14ac:dyDescent="0.2">
      <c r="B233" s="14"/>
      <c r="C233" s="14"/>
      <c r="D233" s="14"/>
      <c r="E233" s="14"/>
      <c r="F233" s="12"/>
      <c r="G233" s="12"/>
      <c r="H233" s="12"/>
      <c r="I233" s="12"/>
      <c r="J233" s="12"/>
      <c r="K233" s="12"/>
      <c r="L233" s="12"/>
      <c r="M233" s="12"/>
    </row>
    <row r="234" spans="2:13" s="13" customFormat="1" x14ac:dyDescent="0.2">
      <c r="B234" s="14"/>
      <c r="C234" s="14"/>
      <c r="D234" s="14"/>
      <c r="E234" s="14"/>
      <c r="F234" s="12"/>
      <c r="G234" s="12"/>
      <c r="H234" s="12"/>
      <c r="I234" s="12"/>
      <c r="J234" s="12"/>
      <c r="K234" s="12"/>
      <c r="L234" s="12"/>
      <c r="M234" s="12"/>
    </row>
    <row r="235" spans="2:13" s="13" customFormat="1" x14ac:dyDescent="0.2">
      <c r="B235" s="14"/>
      <c r="C235" s="14"/>
      <c r="D235" s="14"/>
      <c r="E235" s="14"/>
      <c r="F235" s="12"/>
      <c r="G235" s="12"/>
      <c r="H235" s="12"/>
      <c r="I235" s="12"/>
      <c r="J235" s="12"/>
      <c r="K235" s="12"/>
      <c r="L235" s="12"/>
      <c r="M235" s="12"/>
    </row>
    <row r="236" spans="2:13" s="13" customFormat="1" x14ac:dyDescent="0.2">
      <c r="B236" s="14"/>
      <c r="C236" s="14"/>
      <c r="D236" s="14"/>
      <c r="E236" s="14"/>
      <c r="F236" s="12"/>
      <c r="G236" s="12"/>
      <c r="H236" s="12"/>
      <c r="I236" s="12"/>
      <c r="J236" s="12"/>
      <c r="K236" s="12"/>
      <c r="L236" s="12"/>
      <c r="M236" s="12"/>
    </row>
    <row r="237" spans="2:13" s="13" customFormat="1" x14ac:dyDescent="0.2">
      <c r="B237" s="14"/>
      <c r="C237" s="14"/>
      <c r="D237" s="14"/>
      <c r="E237" s="14"/>
      <c r="F237" s="12"/>
      <c r="G237" s="12"/>
      <c r="H237" s="12"/>
      <c r="I237" s="12"/>
      <c r="J237" s="12"/>
      <c r="K237" s="12"/>
      <c r="L237" s="12"/>
      <c r="M237" s="12"/>
    </row>
    <row r="238" spans="2:13" s="13" customFormat="1" x14ac:dyDescent="0.2">
      <c r="B238" s="14"/>
      <c r="C238" s="14"/>
      <c r="D238" s="14"/>
      <c r="E238" s="14"/>
      <c r="F238" s="12"/>
      <c r="G238" s="12"/>
      <c r="H238" s="12"/>
      <c r="I238" s="12"/>
      <c r="J238" s="12"/>
      <c r="K238" s="12"/>
      <c r="L238" s="12"/>
      <c r="M238" s="12"/>
    </row>
    <row r="239" spans="2:13" s="13" customFormat="1" x14ac:dyDescent="0.2">
      <c r="B239" s="14"/>
      <c r="C239" s="14"/>
      <c r="D239" s="14"/>
      <c r="E239" s="14"/>
      <c r="F239" s="12"/>
      <c r="G239" s="12"/>
      <c r="H239" s="12"/>
      <c r="I239" s="12"/>
      <c r="J239" s="12"/>
      <c r="K239" s="12"/>
      <c r="L239" s="12"/>
      <c r="M239" s="12"/>
    </row>
    <row r="240" spans="2:13" s="13" customFormat="1" x14ac:dyDescent="0.2">
      <c r="B240" s="14"/>
      <c r="C240" s="14"/>
      <c r="D240" s="14"/>
      <c r="E240" s="14"/>
      <c r="F240" s="12"/>
      <c r="G240" s="12"/>
      <c r="H240" s="12"/>
      <c r="I240" s="12"/>
      <c r="J240" s="12"/>
      <c r="K240" s="12"/>
      <c r="L240" s="12"/>
      <c r="M240" s="12"/>
    </row>
    <row r="241" spans="2:13" s="13" customFormat="1" x14ac:dyDescent="0.2">
      <c r="B241" s="14"/>
      <c r="C241" s="14"/>
      <c r="D241" s="14"/>
      <c r="E241" s="14"/>
      <c r="F241" s="12"/>
      <c r="G241" s="12"/>
      <c r="H241" s="12"/>
      <c r="I241" s="12"/>
      <c r="J241" s="12"/>
      <c r="K241" s="12"/>
      <c r="L241" s="12"/>
      <c r="M241" s="12"/>
    </row>
    <row r="242" spans="2:13" s="13" customFormat="1" x14ac:dyDescent="0.2">
      <c r="B242" s="14"/>
      <c r="C242" s="14"/>
      <c r="D242" s="14"/>
      <c r="E242" s="14"/>
      <c r="F242" s="12"/>
      <c r="G242" s="12"/>
      <c r="H242" s="12"/>
      <c r="I242" s="12"/>
      <c r="J242" s="12"/>
      <c r="K242" s="12"/>
      <c r="L242" s="12"/>
      <c r="M242" s="12"/>
    </row>
    <row r="243" spans="2:13" s="13" customFormat="1" x14ac:dyDescent="0.2">
      <c r="B243" s="14"/>
      <c r="C243" s="14"/>
      <c r="D243" s="14"/>
      <c r="E243" s="14"/>
      <c r="F243" s="12"/>
      <c r="G243" s="12"/>
      <c r="H243" s="12"/>
      <c r="I243" s="12"/>
      <c r="J243" s="12"/>
      <c r="K243" s="12"/>
      <c r="L243" s="12"/>
      <c r="M243" s="12"/>
    </row>
    <row r="244" spans="2:13" s="13" customFormat="1" hidden="1" x14ac:dyDescent="0.2">
      <c r="B244" s="14"/>
      <c r="C244" s="14"/>
      <c r="D244" s="14"/>
      <c r="E244" s="14"/>
      <c r="F244" s="12"/>
      <c r="G244" s="12"/>
      <c r="H244" s="12"/>
      <c r="I244" s="12"/>
      <c r="J244" s="12"/>
      <c r="K244" s="12"/>
      <c r="L244" s="12"/>
      <c r="M244" s="12"/>
    </row>
    <row r="245" spans="2:13" s="13" customFormat="1" hidden="1" x14ac:dyDescent="0.2">
      <c r="B245" s="14"/>
      <c r="C245" s="14"/>
      <c r="D245" s="14"/>
      <c r="E245" s="14"/>
      <c r="F245" s="12"/>
      <c r="G245" s="12"/>
      <c r="H245" s="12"/>
      <c r="I245" s="12"/>
      <c r="J245" s="12"/>
      <c r="K245" s="12"/>
      <c r="L245" s="12"/>
      <c r="M245" s="12"/>
    </row>
    <row r="246" spans="2:13" s="13" customFormat="1" hidden="1" x14ac:dyDescent="0.2">
      <c r="B246" s="14"/>
      <c r="C246" s="14"/>
      <c r="D246" s="14"/>
      <c r="E246" s="14"/>
      <c r="F246" s="12"/>
      <c r="G246" s="12"/>
      <c r="H246" s="12"/>
      <c r="I246" s="12"/>
      <c r="J246" s="12"/>
      <c r="K246" s="12"/>
      <c r="L246" s="12"/>
      <c r="M246" s="12"/>
    </row>
    <row r="247" spans="2:13" s="13" customFormat="1" hidden="1" x14ac:dyDescent="0.2">
      <c r="B247" s="14"/>
      <c r="C247" s="14"/>
      <c r="D247" s="14"/>
      <c r="E247" s="14"/>
      <c r="F247" s="12"/>
      <c r="G247" s="12"/>
      <c r="H247" s="12"/>
      <c r="I247" s="12"/>
      <c r="J247" s="12"/>
      <c r="K247" s="12"/>
      <c r="L247" s="12"/>
      <c r="M247" s="12"/>
    </row>
    <row r="248" spans="2:13" s="13" customFormat="1" hidden="1" x14ac:dyDescent="0.2">
      <c r="B248" s="14"/>
      <c r="C248" s="14"/>
      <c r="D248" s="14"/>
      <c r="E248" s="14"/>
      <c r="F248" s="12"/>
      <c r="G248" s="12"/>
      <c r="H248" s="12"/>
      <c r="I248" s="12"/>
      <c r="J248" s="12"/>
      <c r="K248" s="12"/>
      <c r="L248" s="12"/>
      <c r="M248" s="12"/>
    </row>
    <row r="249" spans="2:13" s="13" customFormat="1" hidden="1" x14ac:dyDescent="0.2">
      <c r="B249" s="14"/>
      <c r="C249" s="14"/>
      <c r="D249" s="14"/>
      <c r="E249" s="14"/>
      <c r="F249" s="12"/>
      <c r="G249" s="12"/>
      <c r="H249" s="12"/>
      <c r="I249" s="12"/>
      <c r="J249" s="12"/>
      <c r="K249" s="12"/>
      <c r="L249" s="12"/>
      <c r="M249" s="12"/>
    </row>
    <row r="250" spans="2:13" s="13" customFormat="1" hidden="1" x14ac:dyDescent="0.2">
      <c r="B250" s="14"/>
      <c r="C250" s="14"/>
      <c r="D250" s="14"/>
      <c r="E250" s="14"/>
      <c r="F250" s="12"/>
      <c r="G250" s="12"/>
      <c r="H250" s="12"/>
      <c r="I250" s="12"/>
      <c r="J250" s="12"/>
      <c r="K250" s="12"/>
      <c r="L250" s="12"/>
      <c r="M250" s="12"/>
    </row>
    <row r="251" spans="2:13" s="13" customFormat="1" hidden="1" x14ac:dyDescent="0.2">
      <c r="B251" s="14"/>
      <c r="C251" s="14"/>
      <c r="D251" s="14"/>
      <c r="E251" s="14"/>
      <c r="F251" s="12"/>
      <c r="G251" s="12"/>
      <c r="H251" s="12"/>
      <c r="I251" s="12"/>
      <c r="J251" s="12"/>
      <c r="K251" s="12"/>
      <c r="L251" s="12"/>
      <c r="M251" s="12"/>
    </row>
    <row r="252" spans="2:13" s="13" customFormat="1" hidden="1" x14ac:dyDescent="0.2">
      <c r="B252" s="14"/>
      <c r="C252" s="14"/>
      <c r="D252" s="14"/>
      <c r="E252" s="14"/>
      <c r="F252" s="12"/>
      <c r="G252" s="12"/>
      <c r="H252" s="12"/>
      <c r="I252" s="12"/>
      <c r="J252" s="12"/>
      <c r="K252" s="12"/>
      <c r="L252" s="12"/>
      <c r="M252" s="12"/>
    </row>
    <row r="253" spans="2:13" s="13" customFormat="1" hidden="1" x14ac:dyDescent="0.2">
      <c r="B253" s="14"/>
      <c r="C253" s="14"/>
      <c r="D253" s="14"/>
      <c r="E253" s="14"/>
      <c r="F253" s="12"/>
      <c r="G253" s="12"/>
      <c r="H253" s="12"/>
      <c r="I253" s="12"/>
      <c r="J253" s="12"/>
      <c r="K253" s="12"/>
      <c r="L253" s="12"/>
      <c r="M253" s="12"/>
    </row>
    <row r="254" spans="2:13" s="13" customFormat="1" hidden="1" x14ac:dyDescent="0.2">
      <c r="B254" s="14"/>
      <c r="C254" s="14"/>
      <c r="D254" s="14"/>
      <c r="E254" s="14"/>
      <c r="F254" s="12"/>
      <c r="G254" s="12"/>
      <c r="H254" s="12"/>
      <c r="I254" s="12"/>
      <c r="J254" s="12"/>
      <c r="K254" s="12"/>
      <c r="L254" s="12"/>
      <c r="M254" s="12"/>
    </row>
    <row r="255" spans="2:13" s="13" customFormat="1" hidden="1" x14ac:dyDescent="0.2">
      <c r="B255" s="14"/>
      <c r="C255" s="14"/>
      <c r="D255" s="14"/>
      <c r="E255" s="14"/>
      <c r="F255" s="12"/>
      <c r="G255" s="12"/>
      <c r="H255" s="12"/>
      <c r="I255" s="12"/>
      <c r="J255" s="12"/>
      <c r="K255" s="12"/>
      <c r="L255" s="12"/>
      <c r="M255" s="12"/>
    </row>
    <row r="256" spans="2:13" s="13" customFormat="1" hidden="1" x14ac:dyDescent="0.2">
      <c r="B256" s="14"/>
      <c r="C256" s="14"/>
      <c r="D256" s="14"/>
      <c r="E256" s="14"/>
      <c r="F256" s="12"/>
      <c r="G256" s="12"/>
      <c r="H256" s="12"/>
      <c r="I256" s="12"/>
      <c r="J256" s="12"/>
      <c r="K256" s="12"/>
      <c r="L256" s="12"/>
      <c r="M256" s="12"/>
    </row>
    <row r="257" spans="2:13" s="13" customFormat="1" hidden="1" x14ac:dyDescent="0.2">
      <c r="B257" s="14"/>
      <c r="C257" s="14"/>
      <c r="D257" s="14"/>
      <c r="E257" s="14"/>
      <c r="F257" s="12"/>
      <c r="G257" s="12"/>
      <c r="H257" s="12"/>
      <c r="I257" s="12"/>
      <c r="J257" s="12"/>
      <c r="K257" s="12"/>
      <c r="L257" s="12"/>
      <c r="M257" s="12"/>
    </row>
    <row r="258" spans="2:13" s="13" customFormat="1" hidden="1" x14ac:dyDescent="0.2">
      <c r="B258" s="14"/>
      <c r="C258" s="14"/>
      <c r="D258" s="14"/>
      <c r="E258" s="14"/>
      <c r="F258" s="12"/>
      <c r="G258" s="12"/>
      <c r="H258" s="12"/>
      <c r="I258" s="12"/>
      <c r="J258" s="12"/>
      <c r="K258" s="12"/>
      <c r="L258" s="12"/>
      <c r="M258" s="12"/>
    </row>
    <row r="259" spans="2:13" s="13" customFormat="1" hidden="1" x14ac:dyDescent="0.2">
      <c r="B259" s="14"/>
      <c r="C259" s="14"/>
      <c r="D259" s="14"/>
      <c r="E259" s="14"/>
      <c r="F259" s="12"/>
      <c r="G259" s="12"/>
      <c r="H259" s="12"/>
      <c r="I259" s="12"/>
      <c r="J259" s="12"/>
      <c r="K259" s="12"/>
      <c r="L259" s="12"/>
      <c r="M259" s="12"/>
    </row>
    <row r="260" spans="2:13" s="13" customFormat="1" hidden="1" x14ac:dyDescent="0.2">
      <c r="B260" s="14"/>
      <c r="C260" s="14"/>
      <c r="D260" s="14"/>
      <c r="E260" s="14"/>
      <c r="F260" s="12"/>
      <c r="G260" s="12"/>
      <c r="H260" s="12"/>
      <c r="I260" s="12"/>
      <c r="J260" s="12"/>
      <c r="K260" s="12"/>
      <c r="L260" s="12"/>
      <c r="M260" s="12"/>
    </row>
    <row r="261" spans="2:13" s="13" customFormat="1" hidden="1" x14ac:dyDescent="0.2">
      <c r="B261" s="14"/>
      <c r="C261" s="14"/>
      <c r="D261" s="14"/>
      <c r="E261" s="14"/>
      <c r="F261" s="12"/>
      <c r="G261" s="12"/>
      <c r="H261" s="12"/>
      <c r="I261" s="12"/>
      <c r="J261" s="12"/>
      <c r="K261" s="12"/>
      <c r="L261" s="12"/>
      <c r="M261" s="12"/>
    </row>
    <row r="262" spans="2:13" s="13" customFormat="1" hidden="1" x14ac:dyDescent="0.2">
      <c r="B262" s="14"/>
      <c r="C262" s="14"/>
      <c r="D262" s="14"/>
      <c r="E262" s="14"/>
      <c r="F262" s="12"/>
      <c r="G262" s="12"/>
      <c r="H262" s="12"/>
      <c r="I262" s="12"/>
      <c r="J262" s="12"/>
      <c r="K262" s="12"/>
      <c r="L262" s="12"/>
      <c r="M262" s="12"/>
    </row>
    <row r="263" spans="2:13" s="13" customFormat="1" hidden="1" x14ac:dyDescent="0.2">
      <c r="B263" s="14"/>
      <c r="C263" s="14"/>
      <c r="D263" s="14"/>
      <c r="E263" s="14"/>
      <c r="F263" s="12"/>
      <c r="G263" s="12"/>
      <c r="H263" s="12"/>
      <c r="I263" s="12"/>
      <c r="J263" s="12"/>
      <c r="K263" s="12"/>
      <c r="L263" s="12"/>
      <c r="M263" s="12"/>
    </row>
    <row r="264" spans="2:13" s="13" customFormat="1" hidden="1" x14ac:dyDescent="0.2">
      <c r="B264" s="14"/>
      <c r="C264" s="14"/>
      <c r="D264" s="14"/>
      <c r="E264" s="14"/>
      <c r="F264" s="12"/>
      <c r="G264" s="12"/>
      <c r="H264" s="12"/>
      <c r="I264" s="12"/>
      <c r="J264" s="12"/>
      <c r="K264" s="12"/>
      <c r="L264" s="12"/>
      <c r="M264" s="12"/>
    </row>
    <row r="265" spans="2:13" s="13" customFormat="1" hidden="1" x14ac:dyDescent="0.2">
      <c r="B265" s="14"/>
      <c r="C265" s="14"/>
      <c r="D265" s="14"/>
      <c r="E265" s="14"/>
      <c r="F265" s="12"/>
      <c r="G265" s="12"/>
      <c r="H265" s="12"/>
      <c r="I265" s="12"/>
      <c r="J265" s="12"/>
      <c r="K265" s="12"/>
      <c r="L265" s="12"/>
      <c r="M265" s="12"/>
    </row>
    <row r="266" spans="2:13" s="13" customFormat="1" hidden="1" x14ac:dyDescent="0.2">
      <c r="B266" s="14"/>
      <c r="C266" s="14"/>
      <c r="D266" s="14"/>
      <c r="E266" s="14"/>
      <c r="F266" s="12"/>
      <c r="G266" s="12"/>
      <c r="H266" s="12"/>
      <c r="I266" s="12"/>
      <c r="J266" s="12"/>
      <c r="K266" s="12"/>
      <c r="L266" s="12"/>
      <c r="M266" s="12"/>
    </row>
    <row r="267" spans="2:13" s="13" customFormat="1" hidden="1" x14ac:dyDescent="0.2">
      <c r="B267" s="14"/>
      <c r="C267" s="14"/>
      <c r="D267" s="14"/>
      <c r="E267" s="14"/>
      <c r="F267" s="12"/>
      <c r="G267" s="12"/>
      <c r="H267" s="12"/>
      <c r="I267" s="12"/>
      <c r="J267" s="12"/>
      <c r="K267" s="12"/>
      <c r="L267" s="12"/>
      <c r="M267" s="12"/>
    </row>
    <row r="268" spans="2:13" s="13" customFormat="1" hidden="1" x14ac:dyDescent="0.2">
      <c r="B268" s="14"/>
      <c r="C268" s="14"/>
      <c r="D268" s="14"/>
      <c r="E268" s="14"/>
      <c r="F268" s="12"/>
      <c r="G268" s="12"/>
      <c r="H268" s="12"/>
      <c r="I268" s="12"/>
      <c r="J268" s="12"/>
      <c r="K268" s="12"/>
      <c r="L268" s="12"/>
      <c r="M268" s="12"/>
    </row>
    <row r="269" spans="2:13" s="13" customFormat="1" hidden="1" x14ac:dyDescent="0.2">
      <c r="B269" s="14"/>
      <c r="C269" s="14"/>
      <c r="D269" s="14"/>
      <c r="E269" s="14"/>
      <c r="F269" s="12"/>
      <c r="G269" s="12"/>
      <c r="H269" s="12"/>
      <c r="I269" s="12"/>
      <c r="J269" s="12"/>
      <c r="K269" s="12"/>
      <c r="L269" s="12"/>
      <c r="M269" s="12"/>
    </row>
    <row r="270" spans="2:13" s="13" customFormat="1" hidden="1" x14ac:dyDescent="0.2">
      <c r="B270" s="14"/>
      <c r="C270" s="14"/>
      <c r="D270" s="14"/>
      <c r="E270" s="14"/>
      <c r="F270" s="12"/>
      <c r="G270" s="12"/>
      <c r="H270" s="12"/>
      <c r="I270" s="12"/>
      <c r="J270" s="12"/>
      <c r="K270" s="12"/>
      <c r="L270" s="12"/>
      <c r="M270" s="12"/>
    </row>
    <row r="271" spans="2:13" s="13" customFormat="1" hidden="1" x14ac:dyDescent="0.2">
      <c r="B271" s="14"/>
      <c r="C271" s="14"/>
      <c r="D271" s="14"/>
      <c r="E271" s="14"/>
      <c r="F271" s="12"/>
      <c r="G271" s="12"/>
      <c r="H271" s="12"/>
      <c r="I271" s="12"/>
      <c r="J271" s="12"/>
      <c r="K271" s="12"/>
      <c r="L271" s="12"/>
      <c r="M271" s="12"/>
    </row>
    <row r="272" spans="2:13" s="13" customFormat="1" hidden="1" x14ac:dyDescent="0.2">
      <c r="B272" s="14"/>
      <c r="C272" s="14"/>
      <c r="D272" s="14"/>
      <c r="E272" s="14"/>
      <c r="F272" s="12"/>
      <c r="G272" s="12"/>
      <c r="H272" s="12"/>
      <c r="I272" s="12"/>
      <c r="J272" s="12"/>
      <c r="K272" s="12"/>
      <c r="L272" s="12"/>
      <c r="M272" s="12"/>
    </row>
    <row r="273" spans="2:13" s="13" customFormat="1" hidden="1" x14ac:dyDescent="0.2">
      <c r="B273" s="14"/>
      <c r="C273" s="14"/>
      <c r="D273" s="14"/>
      <c r="E273" s="14"/>
      <c r="F273" s="12"/>
      <c r="G273" s="12"/>
      <c r="H273" s="12"/>
      <c r="I273" s="12"/>
      <c r="J273" s="12"/>
      <c r="K273" s="12"/>
      <c r="L273" s="12"/>
      <c r="M273" s="12"/>
    </row>
    <row r="274" spans="2:13" s="13" customFormat="1" hidden="1" x14ac:dyDescent="0.2">
      <c r="B274" s="14"/>
      <c r="C274" s="14"/>
      <c r="D274" s="14"/>
      <c r="E274" s="14"/>
      <c r="F274" s="12"/>
      <c r="G274" s="12"/>
      <c r="H274" s="12"/>
      <c r="I274" s="12"/>
      <c r="J274" s="12"/>
      <c r="K274" s="12"/>
      <c r="L274" s="12"/>
      <c r="M274" s="12"/>
    </row>
    <row r="275" spans="2:13" s="13" customFormat="1" hidden="1" x14ac:dyDescent="0.2">
      <c r="B275" s="14"/>
      <c r="C275" s="14"/>
      <c r="D275" s="14"/>
      <c r="E275" s="14"/>
      <c r="F275" s="12"/>
      <c r="G275" s="12"/>
      <c r="H275" s="12"/>
      <c r="I275" s="12"/>
      <c r="J275" s="12"/>
      <c r="K275" s="12"/>
      <c r="L275" s="12"/>
      <c r="M275" s="12"/>
    </row>
    <row r="276" spans="2:13" s="13" customFormat="1" hidden="1" x14ac:dyDescent="0.2">
      <c r="B276" s="14"/>
      <c r="C276" s="14"/>
      <c r="D276" s="14"/>
      <c r="E276" s="14"/>
      <c r="F276" s="12"/>
      <c r="G276" s="12"/>
      <c r="H276" s="12"/>
      <c r="I276" s="12"/>
      <c r="J276" s="12"/>
      <c r="K276" s="12"/>
      <c r="L276" s="12"/>
      <c r="M276" s="12"/>
    </row>
    <row r="277" spans="2:13" s="13" customFormat="1" hidden="1" x14ac:dyDescent="0.2">
      <c r="B277" s="14"/>
      <c r="C277" s="14"/>
      <c r="D277" s="14"/>
      <c r="E277" s="14"/>
      <c r="F277" s="12"/>
      <c r="G277" s="12"/>
      <c r="H277" s="12"/>
      <c r="I277" s="12"/>
      <c r="J277" s="12"/>
      <c r="K277" s="12"/>
      <c r="L277" s="12"/>
      <c r="M277" s="12"/>
    </row>
    <row r="278" spans="2:13" s="13" customFormat="1" hidden="1" x14ac:dyDescent="0.2">
      <c r="B278" s="14"/>
      <c r="C278" s="14"/>
      <c r="D278" s="14"/>
      <c r="E278" s="14"/>
      <c r="F278" s="12"/>
      <c r="G278" s="12"/>
      <c r="H278" s="12"/>
      <c r="I278" s="12"/>
      <c r="J278" s="12"/>
      <c r="K278" s="12"/>
      <c r="L278" s="12"/>
      <c r="M278" s="12"/>
    </row>
    <row r="279" spans="2:13" s="13" customFormat="1" hidden="1" x14ac:dyDescent="0.2">
      <c r="B279" s="14"/>
      <c r="C279" s="14"/>
      <c r="D279" s="14"/>
      <c r="E279" s="14"/>
      <c r="F279" s="12"/>
      <c r="G279" s="12"/>
      <c r="H279" s="12"/>
      <c r="I279" s="12"/>
      <c r="J279" s="12"/>
      <c r="K279" s="12"/>
      <c r="L279" s="12"/>
      <c r="M279" s="12"/>
    </row>
    <row r="280" spans="2:13" s="13" customFormat="1" hidden="1" x14ac:dyDescent="0.2">
      <c r="B280" s="14"/>
      <c r="C280" s="14"/>
      <c r="D280" s="14"/>
      <c r="E280" s="14"/>
      <c r="F280" s="12"/>
      <c r="G280" s="12"/>
      <c r="H280" s="12"/>
      <c r="I280" s="12"/>
      <c r="J280" s="12"/>
      <c r="K280" s="12"/>
      <c r="L280" s="12"/>
      <c r="M280" s="12"/>
    </row>
    <row r="281" spans="2:13" s="13" customFormat="1" hidden="1" x14ac:dyDescent="0.2">
      <c r="B281" s="14"/>
      <c r="C281" s="14"/>
      <c r="D281" s="14"/>
      <c r="E281" s="14"/>
      <c r="F281" s="12"/>
      <c r="G281" s="12"/>
      <c r="H281" s="12"/>
      <c r="I281" s="12"/>
      <c r="J281" s="12"/>
      <c r="K281" s="12"/>
      <c r="L281" s="12"/>
      <c r="M281" s="12"/>
    </row>
    <row r="282" spans="2:13" s="13" customFormat="1" hidden="1" x14ac:dyDescent="0.2">
      <c r="B282" s="14"/>
      <c r="C282" s="14"/>
      <c r="D282" s="14"/>
      <c r="E282" s="14"/>
      <c r="F282" s="12"/>
      <c r="G282" s="12"/>
      <c r="H282" s="12"/>
      <c r="I282" s="12"/>
      <c r="J282" s="12"/>
      <c r="K282" s="12"/>
      <c r="L282" s="12"/>
      <c r="M282" s="12"/>
    </row>
    <row r="283" spans="2:13" s="13" customFormat="1" hidden="1" x14ac:dyDescent="0.2">
      <c r="B283" s="14"/>
      <c r="C283" s="14"/>
      <c r="D283" s="14"/>
      <c r="E283" s="14"/>
      <c r="F283" s="12"/>
      <c r="G283" s="12"/>
      <c r="H283" s="12"/>
      <c r="I283" s="12"/>
      <c r="J283" s="12"/>
      <c r="K283" s="12"/>
      <c r="L283" s="12"/>
      <c r="M283" s="12"/>
    </row>
    <row r="284" spans="2:13" s="13" customFormat="1" hidden="1" x14ac:dyDescent="0.2">
      <c r="B284" s="14"/>
      <c r="C284" s="14"/>
      <c r="D284" s="14"/>
      <c r="E284" s="14"/>
      <c r="F284" s="12"/>
      <c r="G284" s="12"/>
      <c r="H284" s="12"/>
      <c r="I284" s="12"/>
      <c r="J284" s="12"/>
      <c r="K284" s="12"/>
      <c r="L284" s="12"/>
      <c r="M284" s="12"/>
    </row>
    <row r="285" spans="2:13" s="13" customFormat="1" hidden="1" x14ac:dyDescent="0.2">
      <c r="B285" s="14"/>
      <c r="C285" s="14"/>
      <c r="D285" s="14"/>
      <c r="E285" s="14"/>
      <c r="F285" s="12"/>
      <c r="G285" s="12"/>
      <c r="H285" s="12"/>
      <c r="I285" s="12"/>
      <c r="J285" s="12"/>
      <c r="K285" s="12"/>
      <c r="L285" s="12"/>
      <c r="M285" s="12"/>
    </row>
    <row r="286" spans="2:13" s="13" customFormat="1" hidden="1" x14ac:dyDescent="0.2">
      <c r="B286" s="14"/>
      <c r="C286" s="14"/>
      <c r="D286" s="14"/>
      <c r="E286" s="14"/>
      <c r="F286" s="12"/>
      <c r="G286" s="12"/>
      <c r="H286" s="12"/>
      <c r="I286" s="12"/>
      <c r="J286" s="12"/>
      <c r="K286" s="12"/>
      <c r="L286" s="12"/>
      <c r="M286" s="12"/>
    </row>
    <row r="287" spans="2:13" s="13" customFormat="1" hidden="1" x14ac:dyDescent="0.2">
      <c r="B287" s="14"/>
      <c r="C287" s="14"/>
      <c r="D287" s="14"/>
      <c r="E287" s="14"/>
      <c r="F287" s="12"/>
      <c r="G287" s="12"/>
      <c r="H287" s="12"/>
      <c r="I287" s="12"/>
      <c r="J287" s="12"/>
      <c r="K287" s="12"/>
      <c r="L287" s="12"/>
      <c r="M287" s="12"/>
    </row>
    <row r="288" spans="2:13" s="13" customFormat="1" hidden="1" x14ac:dyDescent="0.2">
      <c r="B288" s="14"/>
      <c r="C288" s="14"/>
      <c r="D288" s="14"/>
      <c r="E288" s="14"/>
      <c r="F288" s="12"/>
      <c r="G288" s="12"/>
      <c r="H288" s="12"/>
      <c r="I288" s="12"/>
      <c r="J288" s="12"/>
      <c r="K288" s="12"/>
      <c r="L288" s="12"/>
      <c r="M288" s="12"/>
    </row>
    <row r="289" spans="2:13" s="13" customFormat="1" hidden="1" x14ac:dyDescent="0.2">
      <c r="B289" s="14"/>
      <c r="C289" s="14"/>
      <c r="D289" s="14"/>
      <c r="E289" s="14"/>
      <c r="F289" s="12"/>
      <c r="G289" s="12"/>
      <c r="H289" s="12"/>
      <c r="I289" s="12"/>
      <c r="J289" s="12"/>
      <c r="K289" s="12"/>
      <c r="L289" s="12"/>
      <c r="M289" s="12"/>
    </row>
    <row r="290" spans="2:13" s="13" customFormat="1" hidden="1" x14ac:dyDescent="0.2">
      <c r="B290" s="14"/>
      <c r="C290" s="14"/>
      <c r="D290" s="14"/>
      <c r="E290" s="14"/>
      <c r="F290" s="12"/>
      <c r="G290" s="12"/>
      <c r="H290" s="12"/>
      <c r="I290" s="12"/>
      <c r="J290" s="12"/>
      <c r="K290" s="12"/>
      <c r="L290" s="12"/>
      <c r="M290" s="12"/>
    </row>
    <row r="291" spans="2:13" s="13" customFormat="1" hidden="1" x14ac:dyDescent="0.2">
      <c r="B291" s="14"/>
      <c r="C291" s="14"/>
      <c r="D291" s="14"/>
      <c r="E291" s="14"/>
      <c r="F291" s="12"/>
      <c r="G291" s="12"/>
      <c r="H291" s="12"/>
      <c r="I291" s="12"/>
      <c r="J291" s="12"/>
      <c r="K291" s="12"/>
      <c r="L291" s="12"/>
      <c r="M291" s="12"/>
    </row>
    <row r="292" spans="2:13" s="13" customFormat="1" hidden="1" x14ac:dyDescent="0.2">
      <c r="B292" s="14"/>
      <c r="C292" s="14"/>
      <c r="D292" s="14"/>
      <c r="E292" s="14"/>
      <c r="F292" s="12"/>
      <c r="G292" s="12"/>
      <c r="H292" s="12"/>
      <c r="I292" s="12"/>
      <c r="J292" s="12"/>
      <c r="K292" s="12"/>
      <c r="L292" s="12"/>
      <c r="M292" s="12"/>
    </row>
    <row r="293" spans="2:13" s="13" customFormat="1" hidden="1" x14ac:dyDescent="0.2">
      <c r="B293" s="14"/>
      <c r="C293" s="14"/>
      <c r="D293" s="14"/>
      <c r="E293" s="14"/>
      <c r="F293" s="12"/>
      <c r="G293" s="12"/>
      <c r="H293" s="12"/>
      <c r="I293" s="12"/>
      <c r="J293" s="12"/>
      <c r="K293" s="12"/>
      <c r="L293" s="12"/>
      <c r="M293" s="12"/>
    </row>
    <row r="294" spans="2:13" s="13" customFormat="1" hidden="1" x14ac:dyDescent="0.2">
      <c r="B294" s="14"/>
      <c r="C294" s="14"/>
      <c r="D294" s="14"/>
      <c r="E294" s="14"/>
      <c r="F294" s="12"/>
      <c r="G294" s="12"/>
      <c r="H294" s="12"/>
      <c r="I294" s="12"/>
      <c r="J294" s="12"/>
      <c r="K294" s="12"/>
      <c r="L294" s="12"/>
      <c r="M294" s="12"/>
    </row>
    <row r="295" spans="2:13" s="13" customFormat="1" hidden="1" x14ac:dyDescent="0.2">
      <c r="B295" s="14"/>
      <c r="C295" s="14"/>
      <c r="D295" s="14"/>
      <c r="E295" s="14"/>
      <c r="F295" s="12"/>
      <c r="G295" s="12"/>
      <c r="H295" s="12"/>
      <c r="I295" s="12"/>
      <c r="J295" s="12"/>
      <c r="K295" s="12"/>
      <c r="L295" s="12"/>
      <c r="M295" s="12"/>
    </row>
    <row r="296" spans="2:13" s="13" customFormat="1" hidden="1" x14ac:dyDescent="0.2">
      <c r="B296" s="14"/>
      <c r="C296" s="14"/>
      <c r="D296" s="14"/>
      <c r="E296" s="14"/>
      <c r="F296" s="12"/>
      <c r="G296" s="12"/>
      <c r="H296" s="12"/>
      <c r="I296" s="12"/>
      <c r="J296" s="12"/>
      <c r="K296" s="12"/>
      <c r="L296" s="12"/>
      <c r="M296" s="12"/>
    </row>
    <row r="297" spans="2:13" s="13" customFormat="1" hidden="1" x14ac:dyDescent="0.2">
      <c r="B297" s="14"/>
      <c r="C297" s="14"/>
      <c r="D297" s="14"/>
      <c r="E297" s="14"/>
      <c r="F297" s="12"/>
      <c r="G297" s="12"/>
      <c r="H297" s="12"/>
      <c r="I297" s="12"/>
      <c r="J297" s="12"/>
      <c r="K297" s="12"/>
      <c r="L297" s="12"/>
      <c r="M297" s="12"/>
    </row>
    <row r="298" spans="2:13" s="13" customFormat="1" hidden="1" x14ac:dyDescent="0.2">
      <c r="B298" s="14"/>
      <c r="C298" s="14"/>
      <c r="D298" s="14"/>
      <c r="E298" s="14"/>
      <c r="F298" s="12"/>
      <c r="G298" s="12"/>
      <c r="H298" s="12"/>
      <c r="I298" s="12"/>
      <c r="J298" s="12"/>
      <c r="K298" s="12"/>
      <c r="L298" s="12"/>
      <c r="M298" s="12"/>
    </row>
    <row r="299" spans="2:13" s="13" customFormat="1" hidden="1" x14ac:dyDescent="0.2">
      <c r="B299" s="14"/>
      <c r="C299" s="14"/>
      <c r="D299" s="14"/>
      <c r="E299" s="14"/>
      <c r="F299" s="12"/>
      <c r="G299" s="12"/>
      <c r="H299" s="12"/>
      <c r="I299" s="12"/>
      <c r="J299" s="12"/>
      <c r="K299" s="12"/>
      <c r="L299" s="12"/>
      <c r="M299" s="12"/>
    </row>
    <row r="300" spans="2:13" s="13" customFormat="1" hidden="1" x14ac:dyDescent="0.2">
      <c r="B300" s="14"/>
      <c r="C300" s="14"/>
      <c r="D300" s="14"/>
      <c r="E300" s="14"/>
      <c r="F300" s="12"/>
      <c r="G300" s="12"/>
      <c r="H300" s="12"/>
      <c r="I300" s="12"/>
      <c r="J300" s="12"/>
      <c r="K300" s="12"/>
      <c r="L300" s="12"/>
      <c r="M300" s="12"/>
    </row>
    <row r="301" spans="2:13" s="13" customFormat="1" hidden="1" x14ac:dyDescent="0.2">
      <c r="B301" s="14"/>
      <c r="C301" s="14"/>
      <c r="D301" s="14"/>
      <c r="E301" s="14"/>
      <c r="F301" s="12"/>
      <c r="G301" s="12"/>
      <c r="H301" s="12"/>
      <c r="I301" s="12"/>
      <c r="J301" s="12"/>
      <c r="K301" s="12"/>
      <c r="L301" s="12"/>
      <c r="M301" s="12"/>
    </row>
    <row r="302" spans="2:13" s="13" customFormat="1" hidden="1" x14ac:dyDescent="0.2">
      <c r="B302" s="14"/>
      <c r="C302" s="14"/>
      <c r="D302" s="14"/>
      <c r="E302" s="14"/>
      <c r="F302" s="12"/>
      <c r="G302" s="12"/>
      <c r="H302" s="12"/>
      <c r="I302" s="12"/>
      <c r="J302" s="12"/>
      <c r="K302" s="12"/>
      <c r="L302" s="12"/>
      <c r="M302" s="12"/>
    </row>
    <row r="303" spans="2:13" s="13" customFormat="1" hidden="1" x14ac:dyDescent="0.2">
      <c r="B303" s="14"/>
      <c r="C303" s="14"/>
      <c r="D303" s="14"/>
      <c r="E303" s="14"/>
      <c r="F303" s="12"/>
      <c r="G303" s="12"/>
      <c r="H303" s="12"/>
      <c r="I303" s="12"/>
      <c r="J303" s="12"/>
      <c r="K303" s="12"/>
      <c r="L303" s="12"/>
      <c r="M303" s="12"/>
    </row>
    <row r="304" spans="2:13" s="13" customFormat="1" hidden="1" x14ac:dyDescent="0.2">
      <c r="B304" s="14"/>
      <c r="C304" s="14"/>
      <c r="D304" s="14"/>
      <c r="E304" s="14"/>
      <c r="F304" s="12"/>
      <c r="G304" s="12"/>
      <c r="H304" s="12"/>
      <c r="I304" s="12"/>
      <c r="J304" s="12"/>
      <c r="K304" s="12"/>
      <c r="L304" s="12"/>
      <c r="M304" s="12"/>
    </row>
    <row r="305" spans="2:13" s="13" customFormat="1" hidden="1" x14ac:dyDescent="0.2">
      <c r="B305" s="14"/>
      <c r="C305" s="14"/>
      <c r="D305" s="14"/>
      <c r="E305" s="14"/>
      <c r="F305" s="12"/>
      <c r="G305" s="12"/>
      <c r="H305" s="12"/>
      <c r="I305" s="12"/>
      <c r="J305" s="12"/>
      <c r="K305" s="12"/>
      <c r="L305" s="12"/>
      <c r="M305" s="12"/>
    </row>
    <row r="306" spans="2:13" s="13" customFormat="1" hidden="1" x14ac:dyDescent="0.2">
      <c r="B306" s="14"/>
      <c r="C306" s="14"/>
      <c r="D306" s="14"/>
      <c r="E306" s="14"/>
      <c r="F306" s="12"/>
      <c r="G306" s="12"/>
      <c r="H306" s="12"/>
      <c r="I306" s="12"/>
      <c r="J306" s="12"/>
      <c r="K306" s="12"/>
      <c r="L306" s="12"/>
      <c r="M306" s="12"/>
    </row>
    <row r="307" spans="2:13" s="13" customFormat="1" hidden="1" x14ac:dyDescent="0.2">
      <c r="B307" s="14"/>
      <c r="C307" s="14"/>
      <c r="D307" s="14"/>
      <c r="E307" s="14"/>
      <c r="F307" s="12"/>
      <c r="G307" s="12"/>
      <c r="H307" s="12"/>
      <c r="I307" s="12"/>
      <c r="J307" s="12"/>
      <c r="K307" s="12"/>
      <c r="L307" s="12"/>
      <c r="M307" s="12"/>
    </row>
    <row r="308" spans="2:13" s="13" customFormat="1" hidden="1" x14ac:dyDescent="0.2">
      <c r="B308" s="14"/>
      <c r="C308" s="14"/>
      <c r="D308" s="14"/>
      <c r="E308" s="14"/>
      <c r="F308" s="12"/>
      <c r="G308" s="12"/>
      <c r="H308" s="12"/>
      <c r="I308" s="12"/>
      <c r="J308" s="12"/>
      <c r="K308" s="12"/>
      <c r="L308" s="12"/>
      <c r="M308" s="12"/>
    </row>
    <row r="309" spans="2:13" s="13" customFormat="1" hidden="1" x14ac:dyDescent="0.2">
      <c r="B309" s="14"/>
      <c r="C309" s="14"/>
      <c r="D309" s="14"/>
      <c r="E309" s="14"/>
      <c r="F309" s="12"/>
      <c r="G309" s="12"/>
      <c r="H309" s="12"/>
      <c r="I309" s="12"/>
      <c r="J309" s="12"/>
      <c r="K309" s="12"/>
      <c r="L309" s="12"/>
      <c r="M309" s="12"/>
    </row>
    <row r="310" spans="2:13" s="13" customFormat="1" hidden="1" x14ac:dyDescent="0.2">
      <c r="B310" s="14"/>
      <c r="C310" s="14"/>
      <c r="D310" s="14"/>
      <c r="E310" s="14"/>
      <c r="F310" s="12"/>
      <c r="G310" s="12"/>
      <c r="H310" s="12"/>
      <c r="I310" s="12"/>
      <c r="J310" s="12"/>
      <c r="K310" s="12"/>
      <c r="L310" s="12"/>
      <c r="M310" s="12"/>
    </row>
    <row r="311" spans="2:13" s="13" customFormat="1" hidden="1" x14ac:dyDescent="0.2">
      <c r="B311" s="14"/>
      <c r="C311" s="14"/>
      <c r="D311" s="14"/>
      <c r="E311" s="14"/>
      <c r="F311" s="12"/>
      <c r="G311" s="12"/>
      <c r="H311" s="12"/>
      <c r="I311" s="12"/>
      <c r="J311" s="12"/>
      <c r="K311" s="12"/>
      <c r="L311" s="12"/>
      <c r="M311" s="12"/>
    </row>
    <row r="312" spans="2:13" s="13" customFormat="1" x14ac:dyDescent="0.2">
      <c r="B312" s="14"/>
      <c r="C312" s="14"/>
      <c r="D312" s="14"/>
      <c r="E312" s="14"/>
      <c r="F312" s="12"/>
      <c r="G312" s="12"/>
      <c r="H312" s="12"/>
      <c r="I312" s="12"/>
      <c r="J312" s="12"/>
      <c r="K312" s="12"/>
      <c r="L312" s="12"/>
      <c r="M312" s="12"/>
    </row>
    <row r="313" spans="2:13" s="13" customFormat="1" hidden="1" x14ac:dyDescent="0.2">
      <c r="B313" s="14"/>
      <c r="C313" s="14"/>
      <c r="D313" s="14"/>
      <c r="E313" s="14"/>
      <c r="F313" s="12"/>
      <c r="G313" s="12"/>
      <c r="H313" s="12"/>
      <c r="I313" s="12"/>
      <c r="J313" s="12"/>
      <c r="K313" s="12"/>
      <c r="L313" s="12"/>
      <c r="M313" s="12"/>
    </row>
    <row r="314" spans="2:13" s="13" customFormat="1" x14ac:dyDescent="0.2">
      <c r="B314" s="14"/>
      <c r="C314" s="14"/>
      <c r="D314" s="14"/>
      <c r="E314" s="14"/>
      <c r="F314" s="12"/>
      <c r="G314" s="12"/>
      <c r="H314" s="12"/>
      <c r="I314" s="12"/>
      <c r="J314" s="12"/>
      <c r="K314" s="12"/>
      <c r="L314" s="12"/>
      <c r="M314" s="12"/>
    </row>
    <row r="315" spans="2:13" s="13" customFormat="1" x14ac:dyDescent="0.2">
      <c r="B315" s="14"/>
      <c r="C315" s="14"/>
      <c r="D315" s="14"/>
      <c r="E315" s="14"/>
      <c r="F315" s="12"/>
      <c r="G315" s="12"/>
      <c r="H315" s="12"/>
      <c r="I315" s="12"/>
      <c r="J315" s="12"/>
      <c r="K315" s="12"/>
      <c r="L315" s="12"/>
      <c r="M315" s="12"/>
    </row>
    <row r="316" spans="2:13" s="13" customFormat="1" x14ac:dyDescent="0.2">
      <c r="B316" s="14"/>
      <c r="C316" s="14"/>
      <c r="D316" s="14"/>
      <c r="E316" s="14"/>
      <c r="F316" s="12"/>
      <c r="G316" s="12"/>
      <c r="H316" s="12"/>
      <c r="I316" s="12"/>
      <c r="J316" s="12"/>
      <c r="K316" s="12"/>
      <c r="L316" s="12"/>
      <c r="M316" s="12"/>
    </row>
    <row r="317" spans="2:13" s="13" customFormat="1" x14ac:dyDescent="0.2">
      <c r="B317" s="14"/>
      <c r="C317" s="14"/>
      <c r="D317" s="14"/>
      <c r="E317" s="14"/>
      <c r="F317" s="12"/>
      <c r="G317" s="12"/>
      <c r="H317" s="12"/>
      <c r="I317" s="12"/>
      <c r="J317" s="12"/>
      <c r="K317" s="12"/>
      <c r="L317" s="12"/>
      <c r="M317" s="12"/>
    </row>
    <row r="318" spans="2:13" s="13" customFormat="1" x14ac:dyDescent="0.2">
      <c r="B318" s="14"/>
      <c r="C318" s="14"/>
      <c r="D318" s="14"/>
      <c r="E318" s="14"/>
      <c r="F318" s="12"/>
      <c r="G318" s="12"/>
      <c r="H318" s="12"/>
      <c r="I318" s="12"/>
      <c r="J318" s="12"/>
      <c r="K318" s="12"/>
      <c r="L318" s="12"/>
      <c r="M318" s="12"/>
    </row>
    <row r="319" spans="2:13" s="13" customFormat="1" x14ac:dyDescent="0.2">
      <c r="B319" s="14"/>
      <c r="C319" s="14"/>
      <c r="D319" s="14"/>
      <c r="E319" s="14"/>
      <c r="F319" s="12"/>
      <c r="G319" s="12"/>
      <c r="H319" s="12"/>
      <c r="I319" s="12"/>
      <c r="J319" s="12"/>
      <c r="K319" s="12"/>
      <c r="L319" s="12"/>
      <c r="M319" s="12"/>
    </row>
    <row r="320" spans="2:13" s="13" customFormat="1" x14ac:dyDescent="0.2">
      <c r="B320" s="14"/>
      <c r="C320" s="14"/>
      <c r="D320" s="14"/>
      <c r="E320" s="14"/>
      <c r="F320" s="12"/>
      <c r="G320" s="12"/>
      <c r="H320" s="12"/>
      <c r="I320" s="12"/>
      <c r="J320" s="12"/>
      <c r="K320" s="12"/>
      <c r="L320" s="12"/>
      <c r="M320" s="12"/>
    </row>
    <row r="321" spans="2:13" s="13" customFormat="1" x14ac:dyDescent="0.2">
      <c r="B321" s="14"/>
      <c r="C321" s="14"/>
      <c r="D321" s="14"/>
      <c r="E321" s="14"/>
      <c r="F321" s="12"/>
      <c r="G321" s="12"/>
      <c r="H321" s="12"/>
      <c r="I321" s="12"/>
      <c r="J321" s="12"/>
      <c r="K321" s="12"/>
      <c r="L321" s="12"/>
      <c r="M321" s="12"/>
    </row>
    <row r="322" spans="2:13" s="13" customFormat="1" hidden="1" x14ac:dyDescent="0.2">
      <c r="B322" s="14"/>
      <c r="C322" s="14"/>
      <c r="D322" s="14"/>
      <c r="E322" s="14"/>
      <c r="F322" s="12"/>
      <c r="G322" s="12"/>
      <c r="H322" s="12"/>
      <c r="I322" s="12"/>
      <c r="J322" s="12"/>
      <c r="K322" s="12"/>
      <c r="L322" s="12"/>
      <c r="M322" s="12"/>
    </row>
    <row r="323" spans="2:13" s="13" customFormat="1" hidden="1" x14ac:dyDescent="0.2">
      <c r="B323" s="14"/>
      <c r="C323" s="14"/>
      <c r="D323" s="14"/>
      <c r="E323" s="14"/>
      <c r="F323" s="12"/>
      <c r="G323" s="12"/>
      <c r="H323" s="12"/>
      <c r="I323" s="12"/>
      <c r="J323" s="12"/>
      <c r="K323" s="12"/>
      <c r="L323" s="12"/>
      <c r="M323" s="12"/>
    </row>
    <row r="324" spans="2:13" s="13" customFormat="1" x14ac:dyDescent="0.2">
      <c r="B324" s="14"/>
      <c r="C324" s="14"/>
      <c r="D324" s="14"/>
      <c r="E324" s="14"/>
      <c r="F324" s="12"/>
      <c r="G324" s="12"/>
      <c r="H324" s="12"/>
      <c r="I324" s="12"/>
      <c r="J324" s="12"/>
      <c r="K324" s="12"/>
      <c r="L324" s="12"/>
      <c r="M324" s="12"/>
    </row>
    <row r="325" spans="2:13" s="13" customFormat="1" x14ac:dyDescent="0.2">
      <c r="B325" s="14"/>
      <c r="C325" s="14"/>
      <c r="D325" s="14"/>
      <c r="E325" s="14"/>
      <c r="F325" s="12"/>
      <c r="G325" s="12"/>
      <c r="H325" s="12"/>
      <c r="I325" s="12"/>
      <c r="J325" s="12"/>
      <c r="K325" s="12"/>
      <c r="L325" s="12"/>
      <c r="M325" s="12"/>
    </row>
    <row r="326" spans="2:13" s="13" customFormat="1" x14ac:dyDescent="0.2">
      <c r="B326" s="14"/>
      <c r="C326" s="14"/>
      <c r="D326" s="14"/>
      <c r="E326" s="14"/>
      <c r="F326" s="12"/>
      <c r="G326" s="12"/>
      <c r="H326" s="12"/>
      <c r="I326" s="12"/>
      <c r="J326" s="12"/>
      <c r="K326" s="12"/>
      <c r="L326" s="12"/>
      <c r="M326" s="12"/>
    </row>
    <row r="327" spans="2:13" s="13" customFormat="1" x14ac:dyDescent="0.2">
      <c r="B327" s="14"/>
      <c r="C327" s="14"/>
      <c r="D327" s="14"/>
      <c r="E327" s="14"/>
      <c r="F327" s="12"/>
      <c r="G327" s="12"/>
      <c r="H327" s="12"/>
      <c r="I327" s="12"/>
      <c r="J327" s="12"/>
      <c r="K327" s="12"/>
      <c r="L327" s="12"/>
      <c r="M327" s="12"/>
    </row>
    <row r="328" spans="2:13" s="13" customFormat="1" x14ac:dyDescent="0.2">
      <c r="B328" s="14"/>
      <c r="C328" s="14"/>
      <c r="D328" s="14"/>
      <c r="E328" s="14"/>
      <c r="F328" s="12"/>
      <c r="G328" s="12"/>
      <c r="H328" s="12"/>
      <c r="I328" s="12"/>
      <c r="J328" s="12"/>
      <c r="K328" s="12"/>
      <c r="L328" s="12"/>
      <c r="M328" s="12"/>
    </row>
    <row r="329" spans="2:13" s="13" customFormat="1" x14ac:dyDescent="0.2">
      <c r="B329" s="14"/>
      <c r="C329" s="14"/>
      <c r="D329" s="14"/>
      <c r="E329" s="14"/>
      <c r="F329" s="12"/>
      <c r="G329" s="12"/>
      <c r="H329" s="12"/>
      <c r="I329" s="12"/>
      <c r="J329" s="12"/>
      <c r="K329" s="12"/>
      <c r="L329" s="12"/>
      <c r="M329" s="12"/>
    </row>
    <row r="330" spans="2:13" s="13" customFormat="1" x14ac:dyDescent="0.2">
      <c r="B330" s="14"/>
      <c r="C330" s="14"/>
      <c r="D330" s="14"/>
      <c r="E330" s="14"/>
      <c r="F330" s="12"/>
      <c r="G330" s="12"/>
      <c r="H330" s="12"/>
      <c r="I330" s="12"/>
      <c r="J330" s="12"/>
      <c r="K330" s="12"/>
      <c r="L330" s="12"/>
      <c r="M330" s="12"/>
    </row>
    <row r="331" spans="2:13" x14ac:dyDescent="0.2"/>
    <row r="332" spans="2:13" x14ac:dyDescent="0.2"/>
    <row r="333" spans="2:13" x14ac:dyDescent="0.2"/>
    <row r="334" spans="2:13" x14ac:dyDescent="0.2"/>
    <row r="335" spans="2:13" x14ac:dyDescent="0.2"/>
    <row r="336" spans="2:13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</sheetData>
  <printOptions horizontalCentered="1" verticalCentered="1"/>
  <pageMargins left="0.15748031496062992" right="0.19685039370078741" top="0" bottom="0" header="0.31496062992125984" footer="0.31496062992125984"/>
  <pageSetup paperSize="9" orientation="landscape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9"/>
  <sheetViews>
    <sheetView showGridLines="0" tabSelected="1" zoomScaleNormal="100" zoomScaleSheetLayoutView="100" workbookViewId="0">
      <selection activeCell="J11" sqref="J11"/>
    </sheetView>
  </sheetViews>
  <sheetFormatPr baseColWidth="10" defaultRowHeight="0" customHeight="1" zeroHeight="1" x14ac:dyDescent="0.2"/>
  <cols>
    <col min="1" max="1" width="16.42578125" style="40" customWidth="1"/>
    <col min="2" max="12" width="8.7109375" style="39" customWidth="1"/>
    <col min="13" max="13" width="8" style="39" customWidth="1"/>
    <col min="14" max="16384" width="11.42578125" style="39"/>
  </cols>
  <sheetData>
    <row r="1" spans="1:13" ht="17.25" thickBot="1" x14ac:dyDescent="0.25">
      <c r="A1" s="37" t="str">
        <f>'7.01 Notice'!A9</f>
        <v>7.01 La réussite au diplôme national du brevet</v>
      </c>
    </row>
    <row r="2" spans="1:13" ht="13.5" thickTop="1" x14ac:dyDescent="0.2"/>
    <row r="3" spans="1:13" s="41" customFormat="1" ht="15" customHeight="1" x14ac:dyDescent="0.2">
      <c r="A3" s="36" t="str">
        <f>'7.01 Notice'!A20</f>
        <v>[5] Évolution du taux de réussite au diplôme national du brevet selon le département, en %</v>
      </c>
    </row>
    <row r="4" spans="1:13" s="41" customFormat="1" ht="15" customHeight="1" x14ac:dyDescent="0.2">
      <c r="A4" s="40"/>
    </row>
    <row r="5" spans="1:13" s="41" customFormat="1" ht="15" customHeight="1" x14ac:dyDescent="0.2">
      <c r="A5" s="20" t="s">
        <v>13</v>
      </c>
      <c r="B5" s="66" t="s">
        <v>72</v>
      </c>
      <c r="C5" s="66" t="s">
        <v>73</v>
      </c>
      <c r="D5" s="66" t="s">
        <v>74</v>
      </c>
      <c r="E5" s="66" t="s">
        <v>17</v>
      </c>
      <c r="F5" s="66" t="s">
        <v>18</v>
      </c>
      <c r="G5" s="66" t="s">
        <v>14</v>
      </c>
      <c r="H5" s="66" t="s">
        <v>19</v>
      </c>
      <c r="I5" s="66" t="s">
        <v>16</v>
      </c>
      <c r="J5" s="67" t="s">
        <v>76</v>
      </c>
      <c r="K5" s="68" t="s">
        <v>78</v>
      </c>
      <c r="L5" s="66" t="s">
        <v>80</v>
      </c>
      <c r="M5" s="66" t="s">
        <v>89</v>
      </c>
    </row>
    <row r="6" spans="1:13" s="41" customFormat="1" ht="15" customHeight="1" x14ac:dyDescent="0.2">
      <c r="A6" s="26" t="s">
        <v>22</v>
      </c>
      <c r="B6" s="45">
        <v>0.90866035182679294</v>
      </c>
      <c r="C6" s="45">
        <v>0.89116517285531405</v>
      </c>
      <c r="D6" s="45">
        <v>0.88977423638778197</v>
      </c>
      <c r="E6" s="45">
        <v>0.89094514210178399</v>
      </c>
      <c r="F6" s="45">
        <v>0.86753059755219597</v>
      </c>
      <c r="G6" s="45">
        <v>0.88259668508287303</v>
      </c>
      <c r="H6" s="45">
        <v>0.89586028460543299</v>
      </c>
      <c r="I6" s="45">
        <v>0.887589343729694</v>
      </c>
      <c r="J6" s="45">
        <v>0.874</v>
      </c>
      <c r="K6" s="64">
        <v>0.90700000000000003</v>
      </c>
      <c r="L6" s="65">
        <v>0.89700000000000002</v>
      </c>
      <c r="M6" s="65">
        <v>0.91400000000000003</v>
      </c>
    </row>
    <row r="7" spans="1:13" s="41" customFormat="1" ht="15" customHeight="1" x14ac:dyDescent="0.2">
      <c r="A7" s="26" t="s">
        <v>23</v>
      </c>
      <c r="B7" s="45">
        <v>0.898250162022035</v>
      </c>
      <c r="C7" s="45">
        <v>0.90948275862068995</v>
      </c>
      <c r="D7" s="45">
        <v>0.90686274509803899</v>
      </c>
      <c r="E7" s="45">
        <v>0.912747524752475</v>
      </c>
      <c r="F7" s="45">
        <v>0.87530266343825702</v>
      </c>
      <c r="G7" s="45">
        <v>0.86649713922441196</v>
      </c>
      <c r="H7" s="45">
        <v>0.89340101522842597</v>
      </c>
      <c r="I7" s="45">
        <v>0.89203860072376395</v>
      </c>
      <c r="J7" s="45">
        <v>0.89200000000000002</v>
      </c>
      <c r="K7" s="64">
        <v>0.89</v>
      </c>
      <c r="L7" s="65">
        <v>0.90500000000000003</v>
      </c>
      <c r="M7" s="65">
        <v>0.90900000000000003</v>
      </c>
    </row>
    <row r="8" spans="1:13" s="41" customFormat="1" ht="15" customHeight="1" x14ac:dyDescent="0.2">
      <c r="A8" s="40"/>
    </row>
    <row r="9" spans="1:13" s="41" customFormat="1" ht="15" customHeight="1" x14ac:dyDescent="0.2">
      <c r="A9" s="70" t="s">
        <v>12</v>
      </c>
    </row>
    <row r="10" spans="1:13" s="41" customFormat="1" ht="15" customHeight="1" x14ac:dyDescent="0.2">
      <c r="A10" s="19"/>
      <c r="B10" s="22"/>
      <c r="C10" s="22"/>
      <c r="D10" s="22"/>
      <c r="E10" s="22"/>
      <c r="F10" s="22"/>
      <c r="G10" s="22"/>
      <c r="H10" s="22"/>
      <c r="I10" s="22"/>
    </row>
    <row r="11" spans="1:13" s="22" customFormat="1" ht="15" customHeight="1" x14ac:dyDescent="0.2">
      <c r="A11" s="19" t="s">
        <v>56</v>
      </c>
      <c r="B11" s="41"/>
      <c r="C11" s="41"/>
      <c r="D11" s="41"/>
      <c r="E11" s="41"/>
      <c r="F11" s="41"/>
      <c r="G11" s="41"/>
      <c r="H11" s="41"/>
      <c r="I11" s="41"/>
    </row>
    <row r="12" spans="1:13" s="41" customFormat="1" ht="15" customHeight="1" x14ac:dyDescent="0.2">
      <c r="A12" s="19" t="s">
        <v>11</v>
      </c>
    </row>
    <row r="13" spans="1:13" s="41" customFormat="1" ht="15" customHeight="1" x14ac:dyDescent="0.2">
      <c r="A13" s="19" t="s">
        <v>37</v>
      </c>
    </row>
    <row r="14" spans="1:13" s="41" customFormat="1" ht="15" customHeight="1" x14ac:dyDescent="0.2">
      <c r="A14" s="18"/>
    </row>
    <row r="15" spans="1:13" s="41" customFormat="1" ht="15" customHeight="1" x14ac:dyDescent="0.2">
      <c r="A15" s="40"/>
    </row>
    <row r="16" spans="1:13" s="41" customFormat="1" ht="15" customHeight="1" x14ac:dyDescent="0.2">
      <c r="A16" s="40"/>
    </row>
    <row r="17" spans="1:9" s="41" customFormat="1" ht="15" customHeight="1" x14ac:dyDescent="0.2">
      <c r="A17" s="40"/>
    </row>
    <row r="18" spans="1:9" s="41" customFormat="1" ht="15" customHeight="1" x14ac:dyDescent="0.2">
      <c r="A18" s="40"/>
      <c r="B18" s="22"/>
      <c r="C18" s="22"/>
      <c r="D18" s="22"/>
      <c r="E18" s="22"/>
      <c r="F18" s="22"/>
      <c r="G18" s="22"/>
      <c r="H18" s="22"/>
      <c r="I18" s="22"/>
    </row>
    <row r="19" spans="1:9" s="22" customFormat="1" ht="15" customHeight="1" x14ac:dyDescent="0.2">
      <c r="A19" s="40"/>
      <c r="B19" s="41"/>
      <c r="C19" s="41"/>
      <c r="D19" s="41"/>
      <c r="E19" s="41"/>
      <c r="F19" s="41"/>
      <c r="G19" s="41"/>
      <c r="H19" s="41"/>
      <c r="I19" s="41"/>
    </row>
    <row r="20" spans="1:9" s="41" customFormat="1" ht="15" customHeight="1" x14ac:dyDescent="0.2">
      <c r="A20" s="40"/>
    </row>
    <row r="21" spans="1:9" s="41" customFormat="1" ht="15" customHeight="1" x14ac:dyDescent="0.2">
      <c r="A21" s="40"/>
    </row>
    <row r="22" spans="1:9" s="41" customFormat="1" ht="15" customHeight="1" x14ac:dyDescent="0.2">
      <c r="A22" s="40"/>
    </row>
    <row r="23" spans="1:9" s="41" customFormat="1" ht="15" customHeight="1" x14ac:dyDescent="0.2">
      <c r="A23" s="40"/>
    </row>
    <row r="24" spans="1:9" s="41" customFormat="1" ht="15" customHeight="1" x14ac:dyDescent="0.2">
      <c r="A24" s="40"/>
    </row>
    <row r="25" spans="1:9" s="41" customFormat="1" ht="15" customHeight="1" x14ac:dyDescent="0.2">
      <c r="A25" s="40"/>
    </row>
    <row r="26" spans="1:9" s="41" customFormat="1" ht="15" customHeight="1" x14ac:dyDescent="0.2">
      <c r="A26" s="40"/>
      <c r="B26" s="22"/>
      <c r="C26" s="22"/>
      <c r="D26" s="22"/>
      <c r="E26" s="22"/>
      <c r="F26" s="22"/>
      <c r="G26" s="22"/>
      <c r="H26" s="22"/>
      <c r="I26" s="22"/>
    </row>
    <row r="27" spans="1:9" s="22" customFormat="1" ht="15" customHeight="1" x14ac:dyDescent="0.2">
      <c r="A27" s="40"/>
      <c r="B27" s="41"/>
      <c r="C27" s="41"/>
      <c r="D27" s="41"/>
      <c r="E27" s="41"/>
      <c r="F27" s="41"/>
      <c r="G27" s="41"/>
      <c r="H27" s="41"/>
      <c r="I27" s="41"/>
    </row>
    <row r="28" spans="1:9" s="41" customFormat="1" ht="15" customHeight="1" x14ac:dyDescent="0.2">
      <c r="A28" s="40"/>
    </row>
    <row r="29" spans="1:9" s="41" customFormat="1" ht="15" customHeight="1" x14ac:dyDescent="0.2">
      <c r="A29" s="40"/>
    </row>
    <row r="30" spans="1:9" s="41" customFormat="1" ht="15" customHeight="1" x14ac:dyDescent="0.2">
      <c r="A30" s="40"/>
    </row>
    <row r="31" spans="1:9" s="41" customFormat="1" ht="15" customHeight="1" x14ac:dyDescent="0.2">
      <c r="A31" s="40"/>
    </row>
    <row r="32" spans="1:9" s="41" customFormat="1" ht="15" customHeight="1" x14ac:dyDescent="0.2">
      <c r="A32" s="40"/>
    </row>
    <row r="33" spans="1:9" s="41" customFormat="1" ht="15" customHeight="1" x14ac:dyDescent="0.2"/>
    <row r="34" spans="1:9" s="41" customFormat="1" ht="15" customHeight="1" x14ac:dyDescent="0.2"/>
    <row r="35" spans="1:9" s="41" customFormat="1" ht="15" customHeight="1" x14ac:dyDescent="0.2"/>
    <row r="36" spans="1:9" s="41" customFormat="1" ht="15" customHeight="1" x14ac:dyDescent="0.2">
      <c r="A36" s="40"/>
    </row>
    <row r="37" spans="1:9" s="41" customFormat="1" ht="15" customHeight="1" x14ac:dyDescent="0.2">
      <c r="A37" s="40"/>
    </row>
    <row r="38" spans="1:9" s="41" customFormat="1" ht="15" customHeight="1" x14ac:dyDescent="0.2">
      <c r="A38" s="40"/>
    </row>
    <row r="39" spans="1:9" s="41" customFormat="1" ht="15" customHeight="1" x14ac:dyDescent="0.2">
      <c r="A39" s="40"/>
    </row>
    <row r="40" spans="1:9" s="41" customFormat="1" ht="15" customHeight="1" x14ac:dyDescent="0.2">
      <c r="A40" s="40"/>
    </row>
    <row r="41" spans="1:9" s="41" customFormat="1" ht="15" customHeight="1" x14ac:dyDescent="0.2">
      <c r="A41" s="40"/>
    </row>
    <row r="42" spans="1:9" s="41" customFormat="1" ht="15" customHeight="1" x14ac:dyDescent="0.2">
      <c r="A42" s="40"/>
      <c r="B42" s="22"/>
      <c r="C42" s="22"/>
      <c r="D42" s="22"/>
      <c r="E42" s="22"/>
      <c r="F42" s="22"/>
      <c r="G42" s="22"/>
      <c r="H42" s="22"/>
      <c r="I42" s="22"/>
    </row>
    <row r="43" spans="1:9" s="22" customFormat="1" ht="15" customHeight="1" x14ac:dyDescent="0.2">
      <c r="A43" s="40"/>
      <c r="B43" s="41"/>
      <c r="C43" s="41"/>
      <c r="D43" s="41"/>
      <c r="E43" s="41"/>
      <c r="F43" s="41"/>
      <c r="G43" s="41"/>
      <c r="H43" s="41"/>
      <c r="I43" s="41"/>
    </row>
    <row r="44" spans="1:9" s="41" customFormat="1" ht="15" customHeight="1" x14ac:dyDescent="0.2">
      <c r="A44" s="40"/>
    </row>
    <row r="45" spans="1:9" s="41" customFormat="1" ht="15" customHeight="1" x14ac:dyDescent="0.2">
      <c r="A45" s="40"/>
    </row>
    <row r="46" spans="1:9" s="41" customFormat="1" ht="15" customHeight="1" x14ac:dyDescent="0.2">
      <c r="A46" s="40"/>
    </row>
    <row r="47" spans="1:9" s="41" customFormat="1" ht="15" customHeight="1" x14ac:dyDescent="0.2">
      <c r="A47" s="40"/>
    </row>
    <row r="48" spans="1:9" s="41" customFormat="1" ht="15" customHeight="1" x14ac:dyDescent="0.2">
      <c r="A48" s="40"/>
    </row>
    <row r="49" spans="1:9" s="41" customFormat="1" ht="15" customHeight="1" x14ac:dyDescent="0.2">
      <c r="A49" s="40"/>
      <c r="B49" s="39"/>
      <c r="C49" s="39"/>
      <c r="D49" s="39"/>
      <c r="E49" s="39"/>
      <c r="F49" s="39"/>
      <c r="G49" s="39"/>
      <c r="H49" s="39"/>
      <c r="I49" s="39"/>
    </row>
    <row r="50" spans="1:9" ht="12.75" hidden="1" x14ac:dyDescent="0.2"/>
    <row r="51" spans="1:9" ht="12.75" hidden="1" x14ac:dyDescent="0.2"/>
    <row r="52" spans="1:9" ht="12.75" hidden="1" x14ac:dyDescent="0.2"/>
    <row r="53" spans="1:9" ht="12.75" hidden="1" x14ac:dyDescent="0.2"/>
    <row r="54" spans="1:9" ht="12.75" hidden="1" x14ac:dyDescent="0.2"/>
    <row r="55" spans="1:9" ht="12.75" hidden="1" x14ac:dyDescent="0.2"/>
    <row r="56" spans="1:9" ht="12.75" hidden="1" x14ac:dyDescent="0.2"/>
    <row r="57" spans="1:9" ht="12.75" hidden="1" x14ac:dyDescent="0.2"/>
    <row r="58" spans="1:9" ht="12.75" hidden="1" x14ac:dyDescent="0.2"/>
    <row r="59" spans="1:9" ht="12.75" hidden="1" x14ac:dyDescent="0.2"/>
    <row r="60" spans="1:9" ht="12.75" hidden="1" x14ac:dyDescent="0.2"/>
    <row r="61" spans="1:9" ht="12.75" hidden="1" x14ac:dyDescent="0.2"/>
    <row r="62" spans="1:9" ht="12.75" hidden="1" x14ac:dyDescent="0.2">
      <c r="B62" s="40"/>
      <c r="C62" s="40"/>
      <c r="D62" s="40"/>
      <c r="E62" s="40"/>
      <c r="F62" s="40"/>
      <c r="G62" s="40"/>
      <c r="H62" s="40"/>
      <c r="I62" s="40"/>
    </row>
    <row r="63" spans="1:9" s="40" customFormat="1" ht="12.75" hidden="1" x14ac:dyDescent="0.2"/>
    <row r="64" spans="1:9" s="40" customFormat="1" ht="12.75" hidden="1" x14ac:dyDescent="0.2"/>
    <row r="65" s="40" customFormat="1" ht="12.75" hidden="1" x14ac:dyDescent="0.2"/>
    <row r="66" s="40" customFormat="1" ht="12.75" hidden="1" x14ac:dyDescent="0.2"/>
    <row r="67" s="40" customFormat="1" ht="12.75" hidden="1" x14ac:dyDescent="0.2"/>
    <row r="68" s="40" customFormat="1" ht="12.75" hidden="1" x14ac:dyDescent="0.2"/>
    <row r="69" s="40" customFormat="1" ht="12.75" hidden="1" x14ac:dyDescent="0.2"/>
    <row r="70" s="40" customFormat="1" ht="12.75" hidden="1" x14ac:dyDescent="0.2"/>
    <row r="71" s="40" customFormat="1" ht="12.75" hidden="1" x14ac:dyDescent="0.2"/>
    <row r="72" s="40" customFormat="1" ht="12.75" hidden="1" x14ac:dyDescent="0.2"/>
    <row r="73" s="40" customFormat="1" ht="12.75" hidden="1" x14ac:dyDescent="0.2"/>
    <row r="74" s="40" customFormat="1" ht="12.75" hidden="1" x14ac:dyDescent="0.2"/>
    <row r="75" s="40" customFormat="1" ht="12.75" hidden="1" x14ac:dyDescent="0.2"/>
    <row r="76" s="40" customFormat="1" ht="12.75" hidden="1" x14ac:dyDescent="0.2"/>
    <row r="77" s="40" customFormat="1" ht="12.75" hidden="1" x14ac:dyDescent="0.2"/>
    <row r="78" s="40" customFormat="1" ht="12.75" hidden="1" x14ac:dyDescent="0.2"/>
    <row r="79" s="40" customFormat="1" ht="12.75" hidden="1" x14ac:dyDescent="0.2"/>
    <row r="80" s="40" customFormat="1" ht="12.75" hidden="1" x14ac:dyDescent="0.2"/>
    <row r="81" s="40" customFormat="1" ht="12.75" hidden="1" x14ac:dyDescent="0.2"/>
    <row r="82" s="40" customFormat="1" ht="12.75" hidden="1" x14ac:dyDescent="0.2"/>
    <row r="83" s="40" customFormat="1" ht="12.75" hidden="1" x14ac:dyDescent="0.2"/>
    <row r="84" s="40" customFormat="1" ht="12.75" hidden="1" x14ac:dyDescent="0.2"/>
    <row r="85" s="40" customFormat="1" ht="12.75" hidden="1" x14ac:dyDescent="0.2"/>
    <row r="86" s="40" customFormat="1" ht="12.75" hidden="1" x14ac:dyDescent="0.2"/>
    <row r="87" s="40" customFormat="1" ht="12.75" hidden="1" x14ac:dyDescent="0.2"/>
    <row r="88" s="40" customFormat="1" ht="12.75" hidden="1" x14ac:dyDescent="0.2"/>
    <row r="89" s="40" customFormat="1" ht="12.75" hidden="1" x14ac:dyDescent="0.2"/>
    <row r="90" s="40" customFormat="1" ht="12.75" hidden="1" x14ac:dyDescent="0.2"/>
    <row r="91" s="40" customFormat="1" ht="12.75" hidden="1" x14ac:dyDescent="0.2"/>
    <row r="92" s="40" customFormat="1" ht="12.75" hidden="1" x14ac:dyDescent="0.2"/>
    <row r="93" s="40" customFormat="1" ht="12.75" hidden="1" x14ac:dyDescent="0.2"/>
    <row r="94" s="40" customFormat="1" ht="12.75" hidden="1" x14ac:dyDescent="0.2"/>
    <row r="95" s="40" customFormat="1" ht="12.75" hidden="1" x14ac:dyDescent="0.2"/>
    <row r="96" s="40" customFormat="1" ht="12.75" hidden="1" x14ac:dyDescent="0.2"/>
    <row r="97" s="40" customFormat="1" ht="12.75" hidden="1" x14ac:dyDescent="0.2"/>
    <row r="98" s="40" customFormat="1" ht="12.75" hidden="1" x14ac:dyDescent="0.2"/>
    <row r="99" s="40" customFormat="1" ht="12.75" hidden="1" x14ac:dyDescent="0.2"/>
    <row r="100" s="40" customFormat="1" ht="12.75" hidden="1" x14ac:dyDescent="0.2"/>
    <row r="101" s="40" customFormat="1" ht="12.75" hidden="1" x14ac:dyDescent="0.2"/>
    <row r="102" s="40" customFormat="1" ht="12.75" hidden="1" x14ac:dyDescent="0.2"/>
    <row r="103" s="40" customFormat="1" ht="12.75" hidden="1" x14ac:dyDescent="0.2"/>
    <row r="104" s="40" customFormat="1" ht="12.75" hidden="1" x14ac:dyDescent="0.2"/>
    <row r="105" s="40" customFormat="1" ht="12.75" hidden="1" x14ac:dyDescent="0.2"/>
    <row r="106" s="40" customFormat="1" ht="12.75" hidden="1" x14ac:dyDescent="0.2"/>
    <row r="107" s="40" customFormat="1" ht="12.75" hidden="1" x14ac:dyDescent="0.2"/>
    <row r="108" s="40" customFormat="1" ht="12.75" hidden="1" x14ac:dyDescent="0.2"/>
    <row r="109" s="40" customFormat="1" ht="12.75" hidden="1" x14ac:dyDescent="0.2"/>
    <row r="110" s="40" customFormat="1" ht="12.75" hidden="1" x14ac:dyDescent="0.2"/>
    <row r="111" s="40" customFormat="1" ht="12.75" hidden="1" x14ac:dyDescent="0.2"/>
    <row r="112" s="40" customFormat="1" ht="12.75" hidden="1" x14ac:dyDescent="0.2"/>
    <row r="113" s="40" customFormat="1" ht="12.75" hidden="1" x14ac:dyDescent="0.2"/>
    <row r="114" s="40" customFormat="1" ht="12.75" hidden="1" x14ac:dyDescent="0.2"/>
    <row r="115" s="40" customFormat="1" ht="12.75" hidden="1" x14ac:dyDescent="0.2"/>
    <row r="116" s="40" customFormat="1" ht="12.75" hidden="1" x14ac:dyDescent="0.2"/>
    <row r="117" s="40" customFormat="1" ht="12.75" hidden="1" x14ac:dyDescent="0.2"/>
    <row r="118" s="40" customFormat="1" ht="12.75" hidden="1" x14ac:dyDescent="0.2"/>
    <row r="119" s="40" customFormat="1" ht="12.75" hidden="1" x14ac:dyDescent="0.2"/>
    <row r="120" s="40" customFormat="1" ht="12.75" hidden="1" x14ac:dyDescent="0.2"/>
    <row r="121" s="40" customFormat="1" ht="12.75" hidden="1" x14ac:dyDescent="0.2"/>
    <row r="122" s="40" customFormat="1" ht="12.75" hidden="1" x14ac:dyDescent="0.2"/>
    <row r="123" s="40" customFormat="1" ht="12.75" hidden="1" x14ac:dyDescent="0.2"/>
    <row r="124" s="40" customFormat="1" ht="12.75" hidden="1" x14ac:dyDescent="0.2"/>
    <row r="125" s="40" customFormat="1" ht="12.75" hidden="1" x14ac:dyDescent="0.2"/>
    <row r="126" s="40" customFormat="1" ht="12.75" hidden="1" x14ac:dyDescent="0.2"/>
    <row r="127" s="40" customFormat="1" ht="12.75" hidden="1" x14ac:dyDescent="0.2"/>
    <row r="128" s="40" customFormat="1" ht="12.75" hidden="1" x14ac:dyDescent="0.2"/>
    <row r="129" s="40" customFormat="1" ht="12.75" hidden="1" x14ac:dyDescent="0.2"/>
    <row r="130" s="40" customFormat="1" ht="12.75" hidden="1" x14ac:dyDescent="0.2"/>
    <row r="131" s="40" customFormat="1" ht="12.75" hidden="1" x14ac:dyDescent="0.2"/>
    <row r="132" s="40" customFormat="1" ht="12.75" hidden="1" x14ac:dyDescent="0.2"/>
    <row r="133" s="40" customFormat="1" ht="12.75" hidden="1" x14ac:dyDescent="0.2"/>
    <row r="134" s="40" customFormat="1" ht="12.75" hidden="1" x14ac:dyDescent="0.2"/>
    <row r="135" s="40" customFormat="1" ht="12.75" hidden="1" x14ac:dyDescent="0.2"/>
    <row r="136" s="40" customFormat="1" ht="12.75" hidden="1" x14ac:dyDescent="0.2"/>
    <row r="137" s="40" customFormat="1" ht="12.75" hidden="1" x14ac:dyDescent="0.2"/>
    <row r="138" s="40" customFormat="1" ht="12.75" hidden="1" x14ac:dyDescent="0.2"/>
    <row r="139" s="40" customFormat="1" ht="12.75" hidden="1" x14ac:dyDescent="0.2"/>
    <row r="140" s="40" customFormat="1" ht="12.75" hidden="1" x14ac:dyDescent="0.2"/>
    <row r="141" s="40" customFormat="1" ht="12.75" hidden="1" x14ac:dyDescent="0.2"/>
    <row r="142" s="40" customFormat="1" ht="12.75" hidden="1" x14ac:dyDescent="0.2"/>
    <row r="143" s="40" customFormat="1" ht="12.75" hidden="1" x14ac:dyDescent="0.2"/>
    <row r="144" s="40" customFormat="1" ht="12.75" hidden="1" x14ac:dyDescent="0.2"/>
    <row r="145" s="40" customFormat="1" ht="12.75" x14ac:dyDescent="0.2"/>
    <row r="146" s="40" customFormat="1" ht="12.75" x14ac:dyDescent="0.2"/>
    <row r="147" s="40" customFormat="1" ht="12.75" x14ac:dyDescent="0.2"/>
    <row r="148" s="40" customFormat="1" ht="12.75" x14ac:dyDescent="0.2"/>
    <row r="149" s="40" customFormat="1" ht="12.75" x14ac:dyDescent="0.2"/>
    <row r="150" s="40" customFormat="1" ht="12.75" x14ac:dyDescent="0.2"/>
    <row r="151" s="40" customFormat="1" ht="12.75" x14ac:dyDescent="0.2"/>
    <row r="152" s="40" customFormat="1" ht="12.75" x14ac:dyDescent="0.2"/>
    <row r="153" s="40" customFormat="1" ht="12.75" x14ac:dyDescent="0.2"/>
    <row r="154" s="40" customFormat="1" ht="12.75" x14ac:dyDescent="0.2"/>
    <row r="155" s="40" customFormat="1" ht="12.75" x14ac:dyDescent="0.2"/>
    <row r="156" s="40" customFormat="1" ht="12.75" x14ac:dyDescent="0.2"/>
    <row r="157" s="40" customFormat="1" ht="12.75" x14ac:dyDescent="0.2"/>
    <row r="158" s="40" customFormat="1" ht="12.75" x14ac:dyDescent="0.2"/>
    <row r="159" s="40" customFormat="1" ht="12.75" x14ac:dyDescent="0.2"/>
    <row r="160" s="40" customFormat="1" ht="12.75" x14ac:dyDescent="0.2"/>
    <row r="161" s="40" customFormat="1" ht="12.75" x14ac:dyDescent="0.2"/>
    <row r="162" s="40" customFormat="1" ht="12.75" x14ac:dyDescent="0.2"/>
    <row r="163" s="40" customFormat="1" ht="12.75" x14ac:dyDescent="0.2"/>
    <row r="164" s="40" customFormat="1" ht="12.75" x14ac:dyDescent="0.2"/>
    <row r="165" s="40" customFormat="1" ht="12.75" x14ac:dyDescent="0.2"/>
    <row r="166" s="40" customFormat="1" ht="12.75" x14ac:dyDescent="0.2"/>
    <row r="167" s="40" customFormat="1" ht="12.75" x14ac:dyDescent="0.2"/>
    <row r="168" s="40" customFormat="1" ht="12.75" x14ac:dyDescent="0.2"/>
    <row r="169" s="40" customFormat="1" ht="12.75" x14ac:dyDescent="0.2"/>
    <row r="170" s="40" customFormat="1" ht="12.75" x14ac:dyDescent="0.2"/>
    <row r="171" s="40" customFormat="1" ht="12.75" x14ac:dyDescent="0.2"/>
    <row r="172" s="40" customFormat="1" ht="12.75" x14ac:dyDescent="0.2"/>
    <row r="173" s="40" customFormat="1" ht="12.75" x14ac:dyDescent="0.2"/>
    <row r="174" s="40" customFormat="1" ht="12.75" x14ac:dyDescent="0.2"/>
    <row r="175" s="40" customFormat="1" ht="12.75" x14ac:dyDescent="0.2"/>
    <row r="176" s="40" customFormat="1" ht="12.75" x14ac:dyDescent="0.2"/>
    <row r="177" s="40" customFormat="1" ht="12.75" x14ac:dyDescent="0.2"/>
    <row r="178" s="40" customFormat="1" ht="12.75" x14ac:dyDescent="0.2"/>
    <row r="179" s="40" customFormat="1" ht="12.75" x14ac:dyDescent="0.2"/>
    <row r="180" s="40" customFormat="1" ht="12.75" x14ac:dyDescent="0.2"/>
    <row r="181" s="40" customFormat="1" ht="12.75" x14ac:dyDescent="0.2"/>
    <row r="182" s="40" customFormat="1" ht="12.75" x14ac:dyDescent="0.2"/>
    <row r="183" s="40" customFormat="1" ht="12.75" x14ac:dyDescent="0.2"/>
    <row r="184" s="40" customFormat="1" ht="12.75" x14ac:dyDescent="0.2"/>
    <row r="185" s="40" customFormat="1" ht="12.75" x14ac:dyDescent="0.2"/>
    <row r="186" s="40" customFormat="1" ht="12.75" x14ac:dyDescent="0.2"/>
    <row r="187" s="40" customFormat="1" ht="12.75" x14ac:dyDescent="0.2"/>
    <row r="188" s="40" customFormat="1" ht="12.75" x14ac:dyDescent="0.2"/>
    <row r="189" s="40" customFormat="1" ht="12.75" x14ac:dyDescent="0.2"/>
    <row r="190" s="40" customFormat="1" ht="12.75" x14ac:dyDescent="0.2"/>
    <row r="191" s="40" customFormat="1" ht="12.75" x14ac:dyDescent="0.2"/>
    <row r="192" s="40" customFormat="1" ht="12.75" x14ac:dyDescent="0.2"/>
    <row r="193" s="40" customFormat="1" ht="12.75" x14ac:dyDescent="0.2"/>
    <row r="194" s="40" customFormat="1" ht="12.75" x14ac:dyDescent="0.2"/>
    <row r="195" s="40" customFormat="1" ht="12.75" x14ac:dyDescent="0.2"/>
    <row r="196" s="40" customFormat="1" ht="12.75" x14ac:dyDescent="0.2"/>
    <row r="197" s="40" customFormat="1" ht="12.75" x14ac:dyDescent="0.2"/>
    <row r="198" s="40" customFormat="1" ht="12.75" x14ac:dyDescent="0.2"/>
    <row r="199" s="40" customFormat="1" ht="12.75" x14ac:dyDescent="0.2"/>
    <row r="200" s="40" customFormat="1" ht="12.75" x14ac:dyDescent="0.2"/>
    <row r="201" s="40" customFormat="1" ht="12.75" x14ac:dyDescent="0.2"/>
    <row r="202" s="40" customFormat="1" ht="12.75" x14ac:dyDescent="0.2"/>
    <row r="203" s="40" customFormat="1" ht="12.75" x14ac:dyDescent="0.2"/>
    <row r="204" s="40" customFormat="1" ht="12.75" x14ac:dyDescent="0.2"/>
    <row r="205" s="40" customFormat="1" ht="12.75" x14ac:dyDescent="0.2"/>
    <row r="206" s="40" customFormat="1" ht="12.75" x14ac:dyDescent="0.2"/>
    <row r="207" s="40" customFormat="1" ht="12.75" x14ac:dyDescent="0.2"/>
    <row r="208" s="40" customFormat="1" ht="12.75" x14ac:dyDescent="0.2"/>
    <row r="209" s="40" customFormat="1" ht="12.75" x14ac:dyDescent="0.2"/>
    <row r="210" s="40" customFormat="1" ht="12.75" x14ac:dyDescent="0.2"/>
    <row r="211" s="40" customFormat="1" ht="12.75" x14ac:dyDescent="0.2"/>
    <row r="212" s="40" customFormat="1" ht="12.75" x14ac:dyDescent="0.2"/>
    <row r="213" s="40" customFormat="1" ht="12.75" x14ac:dyDescent="0.2"/>
    <row r="214" s="40" customFormat="1" ht="12.75" x14ac:dyDescent="0.2"/>
    <row r="215" s="40" customFormat="1" ht="12.75" x14ac:dyDescent="0.2"/>
    <row r="216" s="40" customFormat="1" ht="12.75" x14ac:dyDescent="0.2"/>
    <row r="217" s="40" customFormat="1" ht="12.75" x14ac:dyDescent="0.2"/>
    <row r="218" s="40" customFormat="1" ht="12.75" x14ac:dyDescent="0.2"/>
    <row r="219" s="40" customFormat="1" ht="12.75" x14ac:dyDescent="0.2"/>
    <row r="220" s="40" customFormat="1" ht="12.75" x14ac:dyDescent="0.2"/>
    <row r="221" s="40" customFormat="1" ht="12.75" x14ac:dyDescent="0.2"/>
    <row r="222" s="40" customFormat="1" ht="12.75" x14ac:dyDescent="0.2"/>
    <row r="223" s="40" customFormat="1" ht="12.75" x14ac:dyDescent="0.2"/>
    <row r="224" s="40" customFormat="1" ht="12.75" x14ac:dyDescent="0.2"/>
    <row r="225" s="40" customFormat="1" ht="12.75" x14ac:dyDescent="0.2"/>
    <row r="226" s="40" customFormat="1" ht="12.75" x14ac:dyDescent="0.2"/>
    <row r="227" s="40" customFormat="1" ht="12.75" x14ac:dyDescent="0.2"/>
    <row r="228" s="40" customFormat="1" ht="12.75" x14ac:dyDescent="0.2"/>
    <row r="229" s="40" customFormat="1" ht="12.75" hidden="1" x14ac:dyDescent="0.2"/>
    <row r="230" s="40" customFormat="1" ht="12.75" hidden="1" x14ac:dyDescent="0.2"/>
    <row r="231" s="40" customFormat="1" ht="12.75" hidden="1" x14ac:dyDescent="0.2"/>
    <row r="232" s="40" customFormat="1" ht="12.75" hidden="1" x14ac:dyDescent="0.2"/>
    <row r="233" s="40" customFormat="1" ht="12.75" hidden="1" x14ac:dyDescent="0.2"/>
    <row r="234" s="40" customFormat="1" ht="12.75" hidden="1" x14ac:dyDescent="0.2"/>
    <row r="235" s="40" customFormat="1" ht="12.75" hidden="1" x14ac:dyDescent="0.2"/>
    <row r="236" s="40" customFormat="1" ht="12.75" hidden="1" x14ac:dyDescent="0.2"/>
    <row r="237" s="40" customFormat="1" ht="12.75" hidden="1" x14ac:dyDescent="0.2"/>
    <row r="238" s="40" customFormat="1" ht="12.75" hidden="1" x14ac:dyDescent="0.2"/>
    <row r="239" s="40" customFormat="1" ht="12.75" hidden="1" x14ac:dyDescent="0.2"/>
    <row r="240" s="40" customFormat="1" ht="12.75" hidden="1" x14ac:dyDescent="0.2"/>
    <row r="241" s="40" customFormat="1" ht="12.75" hidden="1" x14ac:dyDescent="0.2"/>
    <row r="242" s="40" customFormat="1" ht="12.75" hidden="1" x14ac:dyDescent="0.2"/>
    <row r="243" s="40" customFormat="1" ht="12.75" hidden="1" x14ac:dyDescent="0.2"/>
    <row r="244" s="40" customFormat="1" ht="12.75" hidden="1" x14ac:dyDescent="0.2"/>
    <row r="245" s="40" customFormat="1" ht="12.75" hidden="1" x14ac:dyDescent="0.2"/>
    <row r="246" s="40" customFormat="1" ht="12.75" hidden="1" x14ac:dyDescent="0.2"/>
    <row r="247" s="40" customFormat="1" ht="12.75" hidden="1" x14ac:dyDescent="0.2"/>
    <row r="248" s="40" customFormat="1" ht="12.75" hidden="1" x14ac:dyDescent="0.2"/>
    <row r="249" s="40" customFormat="1" ht="12.75" hidden="1" x14ac:dyDescent="0.2"/>
    <row r="250" s="40" customFormat="1" ht="12.75" hidden="1" x14ac:dyDescent="0.2"/>
    <row r="251" s="40" customFormat="1" ht="12.75" hidden="1" x14ac:dyDescent="0.2"/>
    <row r="252" s="40" customFormat="1" ht="12.75" hidden="1" x14ac:dyDescent="0.2"/>
    <row r="253" s="40" customFormat="1" ht="12.75" hidden="1" x14ac:dyDescent="0.2"/>
    <row r="254" s="40" customFormat="1" ht="12.75" hidden="1" x14ac:dyDescent="0.2"/>
    <row r="255" s="40" customFormat="1" ht="12.75" hidden="1" x14ac:dyDescent="0.2"/>
    <row r="256" s="40" customFormat="1" ht="12.75" hidden="1" x14ac:dyDescent="0.2"/>
    <row r="257" s="40" customFormat="1" ht="12.75" hidden="1" x14ac:dyDescent="0.2"/>
    <row r="258" s="40" customFormat="1" ht="12.75" hidden="1" x14ac:dyDescent="0.2"/>
    <row r="259" s="40" customFormat="1" ht="12.75" hidden="1" x14ac:dyDescent="0.2"/>
    <row r="260" s="40" customFormat="1" ht="12.75" hidden="1" x14ac:dyDescent="0.2"/>
    <row r="261" s="40" customFormat="1" ht="12.75" hidden="1" x14ac:dyDescent="0.2"/>
    <row r="262" s="40" customFormat="1" ht="12.75" hidden="1" x14ac:dyDescent="0.2"/>
    <row r="263" s="40" customFormat="1" ht="12.75" hidden="1" x14ac:dyDescent="0.2"/>
    <row r="264" s="40" customFormat="1" ht="12.75" hidden="1" x14ac:dyDescent="0.2"/>
    <row r="265" s="40" customFormat="1" ht="12.75" hidden="1" x14ac:dyDescent="0.2"/>
    <row r="266" s="40" customFormat="1" ht="12.75" hidden="1" x14ac:dyDescent="0.2"/>
    <row r="267" s="40" customFormat="1" ht="12.75" hidden="1" x14ac:dyDescent="0.2"/>
    <row r="268" s="40" customFormat="1" ht="12.75" hidden="1" x14ac:dyDescent="0.2"/>
    <row r="269" s="40" customFormat="1" ht="12.75" hidden="1" x14ac:dyDescent="0.2"/>
    <row r="270" s="40" customFormat="1" ht="12.75" hidden="1" x14ac:dyDescent="0.2"/>
    <row r="271" s="40" customFormat="1" ht="12.75" hidden="1" x14ac:dyDescent="0.2"/>
    <row r="272" s="40" customFormat="1" ht="12.75" hidden="1" x14ac:dyDescent="0.2"/>
    <row r="273" s="40" customFormat="1" ht="12.75" hidden="1" x14ac:dyDescent="0.2"/>
    <row r="274" s="40" customFormat="1" ht="12.75" hidden="1" x14ac:dyDescent="0.2"/>
    <row r="275" s="40" customFormat="1" ht="12.75" hidden="1" x14ac:dyDescent="0.2"/>
    <row r="276" s="40" customFormat="1" ht="12.75" hidden="1" x14ac:dyDescent="0.2"/>
    <row r="277" s="40" customFormat="1" ht="12.75" hidden="1" x14ac:dyDescent="0.2"/>
    <row r="278" s="40" customFormat="1" ht="12.75" hidden="1" x14ac:dyDescent="0.2"/>
    <row r="279" s="40" customFormat="1" ht="12.75" hidden="1" x14ac:dyDescent="0.2"/>
    <row r="280" s="40" customFormat="1" ht="12.75" hidden="1" x14ac:dyDescent="0.2"/>
    <row r="281" s="40" customFormat="1" ht="12.75" hidden="1" x14ac:dyDescent="0.2"/>
    <row r="282" s="40" customFormat="1" ht="12.75" hidden="1" x14ac:dyDescent="0.2"/>
    <row r="283" s="40" customFormat="1" ht="12.75" hidden="1" x14ac:dyDescent="0.2"/>
    <row r="284" s="40" customFormat="1" ht="12.75" hidden="1" x14ac:dyDescent="0.2"/>
    <row r="285" s="40" customFormat="1" ht="12.75" hidden="1" x14ac:dyDescent="0.2"/>
    <row r="286" s="40" customFormat="1" ht="12.75" hidden="1" x14ac:dyDescent="0.2"/>
    <row r="287" s="40" customFormat="1" ht="12.75" hidden="1" x14ac:dyDescent="0.2"/>
    <row r="288" s="40" customFormat="1" ht="12.75" hidden="1" x14ac:dyDescent="0.2"/>
    <row r="289" spans="2:9" s="40" customFormat="1" ht="12.75" hidden="1" x14ac:dyDescent="0.2"/>
    <row r="290" spans="2:9" s="40" customFormat="1" ht="12.75" hidden="1" x14ac:dyDescent="0.2"/>
    <row r="291" spans="2:9" s="40" customFormat="1" ht="12.75" hidden="1" x14ac:dyDescent="0.2">
      <c r="B291" s="39"/>
      <c r="C291" s="39"/>
      <c r="D291" s="39"/>
      <c r="E291" s="39"/>
      <c r="F291" s="39"/>
      <c r="G291" s="39"/>
      <c r="H291" s="39"/>
      <c r="I291" s="39"/>
    </row>
    <row r="292" spans="2:9" ht="12.75" customHeight="1" x14ac:dyDescent="0.2"/>
    <row r="293" spans="2:9" ht="12.75" customHeight="1" x14ac:dyDescent="0.2"/>
    <row r="294" spans="2:9" ht="12.75" customHeight="1" x14ac:dyDescent="0.2"/>
    <row r="295" spans="2:9" ht="12.75" customHeight="1" x14ac:dyDescent="0.2"/>
    <row r="296" spans="2:9" ht="12.75" customHeight="1" x14ac:dyDescent="0.2"/>
    <row r="297" spans="2:9" ht="12.75" customHeight="1" x14ac:dyDescent="0.2"/>
    <row r="298" spans="2:9" ht="12.75" customHeight="1" x14ac:dyDescent="0.2"/>
    <row r="299" spans="2:9" ht="12.75" customHeight="1" x14ac:dyDescent="0.2"/>
    <row r="300" spans="2:9" ht="12.75" customHeight="1" x14ac:dyDescent="0.2"/>
    <row r="301" spans="2:9" ht="12.75" customHeight="1" x14ac:dyDescent="0.2"/>
    <row r="302" spans="2:9" ht="12.75" customHeight="1" x14ac:dyDescent="0.2"/>
    <row r="303" spans="2:9" ht="12.75" customHeight="1" x14ac:dyDescent="0.2"/>
    <row r="304" spans="2:9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</sheetData>
  <printOptions horizontalCentered="1" verticalCentered="1"/>
  <pageMargins left="0.15748031496062992" right="0.19685039370078741" top="0" bottom="0" header="0.31496062992125984" footer="0.31496062992125984"/>
  <pageSetup paperSize="9" scale="64" fitToHeight="0" orientation="landscape" r:id="rId1"/>
  <headerFooter alignWithMargins="0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D a t a M a s h u p   s q m i d = " c 1 c 6 9 9 e 6 - 1 f f 9 - 4 8 2 7 - a e 7 2 - b 7 4 8 b 2 5 1 4 0 6 3 "   x m l n s = " h t t p : / / s c h e m a s . m i c r o s o f t . c o m / D a t a M a s h u p " > A A A A A B g D A A B Q S w M E F A A C A A g A K W U 8 V Z U l u a e o A A A A + Q A A A B I A H A B D b 2 5 m a W c v U G F j a 2 F n Z S 5 4 b W w g o h g A K K A U A A A A A A A A A A A A A A A A A A A A A A A A A A A A h c 8 x D o I w G A X g q 5 D u t L U a I + S n D C Z O k h h N j G t T C j R C M b R Y 7 u b g k b y C J I q 6 O b 6 X b 3 j v c b t D O j R 1 c F W d 1 a 1 J 0 A x T F C g j 2 1 y b M k G 9 K 8 I V S j n s h D y L U g U j N j Y e b J 6 g y r l L T I j 3 H v s 5 b r u S M E p n 5 J R t D 7 J S j U A f r P / j U B v r h J E K c T i + x n C G o w V e M h Z h O l o g U w + Z N l / D x s m Y A v k p Y d 3 X r u 8 U L 7 p w s w c y R S D v G / w J U E s D B B Q A A g A I A C l l P F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p Z T x V K I p H u A 4 A A A A R A A A A E w A c A E Z v c m 1 1 b G F z L 1 N l Y 3 R p b 2 4 x L m 0 g o h g A K K A U A A A A A A A A A A A A A A A A A A A A A A A A A A A A K 0 5 N L s n M z 1 M I h t C G 1 g B Q S w E C L Q A U A A I A C A A p Z T x V l S W 5 p 6 g A A A D 5 A A A A E g A A A A A A A A A A A A A A A A A A A A A A Q 2 9 u Z m l n L 1 B h Y 2 t h Z 2 U u e G 1 s U E s B A i 0 A F A A C A A g A K W U 8 V Q / K 6 a u k A A A A 6 Q A A A B M A A A A A A A A A A A A A A A A A 9 A A A A F t D b 2 5 0 Z W 5 0 X 1 R 5 c G V z X S 5 4 b W x Q S w E C L Q A U A A I A C A A p Z T x V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u g M B 1 I 4 N A 0 u C s Y E x K Q u z m Q A A A A A C A A A A A A A D Z g A A w A A A A B A A A A C 4 b l p p s 2 n n Y H f 6 H H U r m k p 1 A A A A A A S A A A C g A A A A E A A A A H F f b D B J 1 Q Y 1 Y / 8 5 I 9 y s 3 E d Q A A A A e P Z a O r t 2 W + X A 7 c 2 F + M u L Y Q B x c 6 S K u 1 E 1 v e 6 Y 2 c N C 9 U u / E L 2 E N P g d y E c s M H F p h 9 d h c y c v K z k X N U T u 3 o U l p P H m m Z 4 t C b D F f o K b B l R c j s Y y N o k U A A A A + W G f B F 9 5 5 p q A 9 P 8 s 5 H u v L P o H p h E = < / D a t a M a s h u p > 
</file>

<file path=customXml/item2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E8B1CF49-0A2E-4F40-BE2F-CFB66C86EB34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E6075BA-1A90-42EA-A370-DD1A247498A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7.01 Notice</vt:lpstr>
      <vt:lpstr>7.01 Tableau 1</vt:lpstr>
      <vt:lpstr>7.01 Tableau 2</vt:lpstr>
      <vt:lpstr>7.01 Tableau 3</vt:lpstr>
      <vt:lpstr>7.01 Tableau 4</vt:lpstr>
      <vt:lpstr>7.01 Graph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Stéphanie MANAC-H</dc:creator>
  <cp:lastModifiedBy>Santa Susini</cp:lastModifiedBy>
  <cp:lastPrinted>2024-02-15T08:18:46Z</cp:lastPrinted>
  <dcterms:created xsi:type="dcterms:W3CDTF">2022-06-08T12:40:59Z</dcterms:created>
  <dcterms:modified xsi:type="dcterms:W3CDTF">2026-02-13T14:22:28Z</dcterms:modified>
</cp:coreProperties>
</file>