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.susini\Nextcloud2\Stats corses\2025\PUBLICATION\"/>
    </mc:Choice>
  </mc:AlternateContent>
  <bookViews>
    <workbookView xWindow="0" yWindow="0" windowWidth="25200" windowHeight="9225" activeTab="1"/>
  </bookViews>
  <sheets>
    <sheet name="6.02 Notice" sheetId="11" r:id="rId1"/>
    <sheet name="6.02 Graphique 1" sheetId="10" r:id="rId2"/>
    <sheet name="6.02 Tableau 2" sheetId="5" r:id="rId3"/>
  </sheets>
  <calcPr calcId="162913"/>
</workbook>
</file>

<file path=xl/calcChain.xml><?xml version="1.0" encoding="utf-8"?>
<calcChain xmlns="http://schemas.openxmlformats.org/spreadsheetml/2006/main">
  <c r="G7" i="5" l="1"/>
  <c r="F21" i="5"/>
  <c r="F10" i="5"/>
  <c r="E21" i="5"/>
  <c r="E10" i="5"/>
  <c r="C10" i="5" l="1"/>
  <c r="C21" i="5" s="1"/>
  <c r="B10" i="5"/>
  <c r="J9" i="10" l="1"/>
  <c r="F24" i="5" l="1"/>
  <c r="F19" i="5"/>
  <c r="F15" i="5"/>
  <c r="E20" i="5"/>
  <c r="F26" i="5" l="1"/>
  <c r="I9" i="10"/>
  <c r="B15" i="5" l="1"/>
  <c r="A3" i="10" l="1"/>
  <c r="A1" i="10"/>
  <c r="E25" i="5" l="1"/>
  <c r="G25" i="5" l="1"/>
  <c r="H9" i="10" l="1"/>
  <c r="A3" i="5" l="1"/>
  <c r="E16" i="5" l="1"/>
  <c r="G16" i="5" l="1"/>
  <c r="E23" i="5"/>
  <c r="E22" i="5"/>
  <c r="E17" i="5"/>
  <c r="E18" i="5"/>
  <c r="E12" i="5"/>
  <c r="E13" i="5"/>
  <c r="E14" i="5"/>
  <c r="E11" i="5"/>
  <c r="E8" i="5"/>
  <c r="E7" i="5"/>
  <c r="C24" i="5"/>
  <c r="D24" i="5"/>
  <c r="C19" i="5"/>
  <c r="D19" i="5"/>
  <c r="C15" i="5"/>
  <c r="D15" i="5"/>
  <c r="D10" i="5"/>
  <c r="B24" i="5"/>
  <c r="B19" i="5"/>
  <c r="C9" i="10"/>
  <c r="D9" i="10"/>
  <c r="E9" i="10"/>
  <c r="F9" i="10"/>
  <c r="G9" i="10"/>
  <c r="B9" i="10"/>
  <c r="E15" i="5" l="1"/>
  <c r="G12" i="5"/>
  <c r="E19" i="5"/>
  <c r="G11" i="5"/>
  <c r="G18" i="5"/>
  <c r="G20" i="5"/>
  <c r="G17" i="5"/>
  <c r="G23" i="5"/>
  <c r="G22" i="5"/>
  <c r="E24" i="5"/>
  <c r="G13" i="5"/>
  <c r="G8" i="5"/>
  <c r="B21" i="5"/>
  <c r="D21" i="5"/>
  <c r="D26" i="5" s="1"/>
  <c r="C26" i="5"/>
  <c r="B26" i="5" l="1"/>
  <c r="G10" i="5"/>
  <c r="G19" i="5"/>
  <c r="G15" i="5"/>
  <c r="G24" i="5"/>
  <c r="E26" i="5" l="1"/>
  <c r="G21" i="5"/>
  <c r="B27" i="5" l="1"/>
  <c r="C27" i="5"/>
  <c r="D27" i="5"/>
  <c r="G26" i="5"/>
  <c r="E27" i="5" l="1"/>
</calcChain>
</file>

<file path=xl/sharedStrings.xml><?xml version="1.0" encoding="utf-8"?>
<sst xmlns="http://schemas.openxmlformats.org/spreadsheetml/2006/main" count="73" uniqueCount="65">
  <si>
    <t>Cursus licence</t>
  </si>
  <si>
    <t>Cursus master</t>
  </si>
  <si>
    <t>Cursus Doctorat</t>
  </si>
  <si>
    <t>Ensemble</t>
  </si>
  <si>
    <t>Effectifs</t>
  </si>
  <si>
    <t>Droit sciences politiques</t>
  </si>
  <si>
    <t>Sciences économiques, gestion</t>
  </si>
  <si>
    <t>Total économie, AES</t>
  </si>
  <si>
    <t>Arts, lettres, sciences du langage</t>
  </si>
  <si>
    <t>Langues</t>
  </si>
  <si>
    <t>Total arts, lettres, langues, SHS</t>
  </si>
  <si>
    <t>Sciences fondamentales et application</t>
  </si>
  <si>
    <t>Sciences de la nature et de la vie</t>
  </si>
  <si>
    <t>Total sciences</t>
  </si>
  <si>
    <t>Total disciplines générales</t>
  </si>
  <si>
    <t>Médecine-odontologie</t>
  </si>
  <si>
    <t>Total disciplines de santé</t>
  </si>
  <si>
    <t>Répartition en %</t>
  </si>
  <si>
    <t>Variation annuelle (en %)</t>
  </si>
  <si>
    <t>Part des femmes (en %)</t>
  </si>
  <si>
    <t>Plurilettres, langues, sciences humaines</t>
  </si>
  <si>
    <t>Plurisciences</t>
  </si>
  <si>
    <t>Staps</t>
  </si>
  <si>
    <t>Plurisanté</t>
  </si>
  <si>
    <t>Part des femmes en %</t>
  </si>
  <si>
    <t>2016-17</t>
  </si>
  <si>
    <t>2017-18</t>
  </si>
  <si>
    <t>2018-19</t>
  </si>
  <si>
    <t>Cursus doctorat</t>
  </si>
  <si>
    <t>2019-20</t>
  </si>
  <si>
    <t>2020-21</t>
  </si>
  <si>
    <t>2021-22</t>
  </si>
  <si>
    <t>Source : SIES-MESR / Système d’information SISE.</t>
  </si>
  <si>
    <t>Sommaire</t>
  </si>
  <si>
    <t>Précisions</t>
  </si>
  <si>
    <t>Pour en savoir plus</t>
  </si>
  <si>
    <r>
      <t>- Note d’Information</t>
    </r>
    <r>
      <rPr>
        <i/>
        <sz val="8"/>
        <color rgb="FF000000"/>
        <rFont val="Arial"/>
        <family val="2"/>
      </rPr>
      <t xml:space="preserve"> du</t>
    </r>
    <r>
      <rPr>
        <i/>
        <sz val="8"/>
        <rFont val="Arial"/>
        <family val="2"/>
      </rPr>
      <t xml:space="preserve"> </t>
    </r>
    <r>
      <rPr>
        <i/>
        <sz val="8"/>
        <color rgb="FF000000"/>
        <rFont val="Arial"/>
        <family val="2"/>
      </rPr>
      <t>SIES </t>
    </r>
    <r>
      <rPr>
        <sz val="8"/>
        <rFont val="Arial"/>
        <family val="2"/>
      </rPr>
      <t>: 21.12.</t>
    </r>
  </si>
  <si>
    <r>
      <t xml:space="preserve">- Notes </t>
    </r>
    <r>
      <rPr>
        <i/>
        <sz val="8"/>
        <color rgb="FF000000"/>
        <rFont val="Arial"/>
        <family val="2"/>
      </rPr>
      <t>flash du SIES</t>
    </r>
    <r>
      <rPr>
        <sz val="8"/>
        <rFont val="Arial"/>
        <family val="2"/>
      </rPr>
      <t> : 22.14 ; 22.13 ; 22.12.</t>
    </r>
  </si>
  <si>
    <t>Source</t>
  </si>
  <si>
    <t>SIES-MESR, Système d’information SISE.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</si>
  <si>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</si>
  <si>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</si>
  <si>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>0</t>
    </r>
    <r>
      <rPr>
        <sz val="8"/>
        <rFont val="Arial"/>
        <family val="2"/>
      </rPr>
      <t xml:space="preserve"> Résultat non significatif (n.s.)ou valeur inférieure à 0,05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</si>
  <si>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Absence d’effectif ou pas d’effectif possible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</si>
  <si>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</si>
  <si>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</si>
  <si>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Actualisé le</t>
  </si>
  <si>
    <t>Repères statistiques corses</t>
  </si>
  <si>
    <t>Publication annuelle de la division de la prospective et des statistiques académiques (DPSA) de l'Académie de Corse.</t>
  </si>
  <si>
    <t>https://www.ac-corse.fr/l-academie-en-chiffres-123583</t>
  </si>
  <si>
    <t>Champ : Région corse</t>
  </si>
  <si>
    <t>6.02 Les étudiants des universités</t>
  </si>
  <si>
    <t>Champ : Région Corse</t>
  </si>
  <si>
    <t>[1] Effectifs des universités par cursus et par année universitaire, périmètre historique, hors inscriptions simultanées université-CPGE</t>
  </si>
  <si>
    <t>Sciences humaines et sociales (SHS)</t>
  </si>
  <si>
    <t>Interdisciplinaire</t>
  </si>
  <si>
    <t>2022-2023</t>
  </si>
  <si>
    <r>
      <t>Population concernée</t>
    </r>
    <r>
      <rPr>
        <sz val="8"/>
        <color rgb="FF000000"/>
        <rFont val="Arial"/>
        <family val="2"/>
      </rPr>
      <t xml:space="preserve"> - Étudiants inscrits à l’université. Les inscriptions comptabilisées excluent les inscriptions simultanées à l’université et en CPGE, rendues obligatoires par la loi en 2013.</t>
    </r>
  </si>
  <si>
    <t>DPSA, RSC 2024</t>
  </si>
  <si>
    <t>Total disciplines générales et de santé</t>
  </si>
  <si>
    <t>2023-2024</t>
  </si>
  <si>
    <t>[2] Répartition des effectifs des universités françaises selon le cursus et la discipline en 2024-2025</t>
  </si>
  <si>
    <t>Rappel            2023-2024</t>
  </si>
  <si>
    <t>Pluri droit – sciences eco – aes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</si>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</sst>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[$-F800]dddd\,\ mmmm\ dd\,\ yyyy"/>
  </numFmts>
  <fonts count="43" x14ac:knownFonts="1">
    <font>
      <sz val="11"/>
      <color theme="1"/>
      <name val="Calibri Light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 Light"/>
      <family val="2"/>
    </font>
    <font>
      <sz val="11"/>
      <color theme="0"/>
      <name val="Calibri Light"/>
      <family val="2"/>
    </font>
    <font>
      <sz val="11"/>
      <color rgb="FFFF0000"/>
      <name val="Calibri Light"/>
      <family val="2"/>
    </font>
    <font>
      <b/>
      <sz val="11"/>
      <color rgb="FFFA7D00"/>
      <name val="Calibri Light"/>
      <family val="2"/>
    </font>
    <font>
      <sz val="11"/>
      <color rgb="FFFA7D00"/>
      <name val="Calibri Light"/>
      <family val="2"/>
    </font>
    <font>
      <sz val="11"/>
      <color rgb="FF3F3F76"/>
      <name val="Calibri Light"/>
      <family val="2"/>
    </font>
    <font>
      <sz val="11"/>
      <color rgb="FF9C0006"/>
      <name val="Calibri Light"/>
      <family val="2"/>
    </font>
    <font>
      <u/>
      <sz val="11"/>
      <color rgb="FF0000FF"/>
      <name val="Calibri Light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rgb="FF800080"/>
      <name val="Calibri Light"/>
      <family val="2"/>
    </font>
    <font>
      <sz val="11"/>
      <color rgb="FF9C6500"/>
      <name val="Calibri Light"/>
      <family val="2"/>
    </font>
    <font>
      <sz val="11"/>
      <color theme="1"/>
      <name val="Calibri"/>
      <family val="2"/>
      <scheme val="minor"/>
    </font>
    <font>
      <sz val="11"/>
      <color rgb="FF006100"/>
      <name val="Calibri Light"/>
      <family val="2"/>
    </font>
    <font>
      <b/>
      <sz val="11"/>
      <color rgb="FF3F3F3F"/>
      <name val="Calibri Light"/>
      <family val="2"/>
    </font>
    <font>
      <i/>
      <sz val="11"/>
      <color rgb="FF7F7F7F"/>
      <name val="Calibri Light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 Light"/>
      <family val="2"/>
    </font>
    <font>
      <b/>
      <sz val="13"/>
      <color theme="3"/>
      <name val="Calibri Light"/>
      <family val="2"/>
    </font>
    <font>
      <b/>
      <sz val="11"/>
      <color theme="3"/>
      <name val="Calibri Light"/>
      <family val="2"/>
    </font>
    <font>
      <b/>
      <sz val="11"/>
      <color theme="1"/>
      <name val="Calibri Light"/>
      <family val="2"/>
    </font>
    <font>
      <b/>
      <sz val="11"/>
      <color theme="0"/>
      <name val="Calibri Light"/>
      <family val="2"/>
    </font>
    <font>
      <b/>
      <sz val="8"/>
      <color rgb="FF0000FF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b/>
      <sz val="13"/>
      <color theme="3"/>
      <name val="Arial"/>
      <family val="2"/>
    </font>
    <font>
      <b/>
      <sz val="10"/>
      <name val="Arial"/>
      <family val="2"/>
    </font>
    <font>
      <b/>
      <sz val="11"/>
      <color theme="3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5"/>
      <color theme="3"/>
      <name val="Arial"/>
      <family val="2"/>
    </font>
    <font>
      <sz val="8"/>
      <color theme="1"/>
      <name val="Arial"/>
      <family val="2"/>
    </font>
    <font>
      <i/>
      <sz val="11"/>
      <color theme="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3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26" borderId="4" applyNumberFormat="0" applyAlignment="0" applyProtection="0"/>
    <xf numFmtId="0" fontId="11" fillId="0" borderId="5" applyNumberFormat="0" applyFill="0" applyAlignment="0" applyProtection="0"/>
    <xf numFmtId="0" fontId="12" fillId="27" borderId="4" applyNumberFormat="0" applyAlignment="0" applyProtection="0"/>
    <xf numFmtId="0" fontId="13" fillId="28" borderId="0" applyNumberFormat="0" applyBorder="0" applyAlignment="0" applyProtection="0"/>
    <xf numFmtId="0" fontId="14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9" borderId="0" applyNumberFormat="0" applyBorder="0" applyAlignment="0" applyProtection="0"/>
    <xf numFmtId="0" fontId="3" fillId="0" borderId="0"/>
    <xf numFmtId="0" fontId="5" fillId="0" borderId="0"/>
    <xf numFmtId="0" fontId="3" fillId="0" borderId="0"/>
    <xf numFmtId="0" fontId="19" fillId="0" borderId="0"/>
    <xf numFmtId="0" fontId="3" fillId="0" borderId="0"/>
    <xf numFmtId="0" fontId="20" fillId="30" borderId="0" applyNumberFormat="0" applyBorder="0" applyAlignment="0" applyProtection="0"/>
    <xf numFmtId="0" fontId="21" fillId="26" borderId="6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31" borderId="11" applyNumberFormat="0" applyAlignment="0" applyProtection="0"/>
    <xf numFmtId="0" fontId="3" fillId="0" borderId="0"/>
    <xf numFmtId="0" fontId="3" fillId="0" borderId="0"/>
  </cellStyleXfs>
  <cellXfs count="90">
    <xf numFmtId="0" fontId="0" fillId="0" borderId="0" xfId="0"/>
    <xf numFmtId="0" fontId="1" fillId="0" borderId="0" xfId="0" applyFont="1" applyFill="1" applyBorder="1" applyAlignment="1">
      <alignment horizontal="left" vertical="center" wrapText="1"/>
    </xf>
    <xf numFmtId="164" fontId="1" fillId="0" borderId="0" xfId="0" applyNumberFormat="1" applyFont="1" applyFill="1" applyBorder="1" applyAlignment="1">
      <alignment horizontal="right" vertical="center" wrapText="1"/>
    </xf>
    <xf numFmtId="0" fontId="31" fillId="0" borderId="0" xfId="51" applyFont="1"/>
    <xf numFmtId="0" fontId="31" fillId="0" borderId="0" xfId="36" applyFont="1"/>
    <xf numFmtId="0" fontId="3" fillId="0" borderId="0" xfId="36" applyFont="1"/>
    <xf numFmtId="0" fontId="4" fillId="0" borderId="0" xfId="36" applyFont="1" applyAlignment="1">
      <alignment wrapText="1"/>
    </xf>
    <xf numFmtId="0" fontId="32" fillId="0" borderId="0" xfId="36" applyFont="1" applyAlignment="1">
      <alignment horizontal="justify" vertical="center" wrapText="1"/>
    </xf>
    <xf numFmtId="0" fontId="30" fillId="0" borderId="0" xfId="36" applyFont="1" applyAlignment="1">
      <alignment vertical="center" wrapText="1"/>
    </xf>
    <xf numFmtId="0" fontId="1" fillId="0" borderId="0" xfId="36" applyFont="1" applyAlignment="1">
      <alignment wrapText="1"/>
    </xf>
    <xf numFmtId="0" fontId="1" fillId="0" borderId="0" xfId="36" applyFont="1"/>
    <xf numFmtId="166" fontId="31" fillId="0" borderId="0" xfId="52" applyNumberFormat="1" applyFont="1" applyAlignment="1">
      <alignment horizontal="right" wrapText="1"/>
    </xf>
    <xf numFmtId="14" fontId="31" fillId="0" borderId="0" xfId="52" applyNumberFormat="1" applyFont="1" applyAlignment="1">
      <alignment horizontal="right" wrapText="1"/>
    </xf>
    <xf numFmtId="0" fontId="3" fillId="0" borderId="0" xfId="51" applyFont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/>
    </xf>
    <xf numFmtId="3" fontId="2" fillId="0" borderId="1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3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right" vertical="center" wrapText="1"/>
    </xf>
    <xf numFmtId="0" fontId="2" fillId="0" borderId="15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2" fillId="0" borderId="0" xfId="0" applyNumberFormat="1" applyFont="1" applyFill="1" applyBorder="1" applyAlignment="1">
      <alignment horizontal="left" vertical="center"/>
    </xf>
    <xf numFmtId="3" fontId="1" fillId="0" borderId="0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165" fontId="29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 wrapText="1"/>
    </xf>
    <xf numFmtId="165" fontId="1" fillId="0" borderId="0" xfId="0" applyNumberFormat="1" applyFont="1" applyBorder="1" applyAlignment="1">
      <alignment horizontal="right" vertical="center" wrapText="1"/>
    </xf>
    <xf numFmtId="165" fontId="1" fillId="0" borderId="0" xfId="0" applyNumberFormat="1" applyFont="1" applyAlignment="1">
      <alignment horizontal="right" vertical="center"/>
    </xf>
    <xf numFmtId="165" fontId="1" fillId="0" borderId="0" xfId="0" quotePrefix="1" applyNumberFormat="1" applyFont="1" applyBorder="1" applyAlignment="1">
      <alignment horizontal="right" vertical="center" wrapText="1"/>
    </xf>
    <xf numFmtId="1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3" fontId="1" fillId="0" borderId="0" xfId="0" applyNumberFormat="1" applyFont="1"/>
    <xf numFmtId="3" fontId="2" fillId="0" borderId="0" xfId="0" applyNumberFormat="1" applyFont="1"/>
    <xf numFmtId="164" fontId="1" fillId="0" borderId="0" xfId="0" quotePrefix="1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5" fillId="0" borderId="8" xfId="46" applyFont="1" applyAlignment="1">
      <alignment vertical="center" wrapText="1"/>
    </xf>
    <xf numFmtId="0" fontId="36" fillId="0" borderId="0" xfId="36" applyFont="1" applyFill="1" applyAlignment="1">
      <alignment vertical="center" wrapText="1"/>
    </xf>
    <xf numFmtId="0" fontId="36" fillId="0" borderId="0" xfId="36" applyFont="1" applyFill="1" applyAlignment="1">
      <alignment vertical="center"/>
    </xf>
    <xf numFmtId="0" fontId="36" fillId="0" borderId="0" xfId="36" applyFont="1" applyAlignment="1">
      <alignment horizontal="justify" vertical="center" wrapText="1"/>
    </xf>
    <xf numFmtId="0" fontId="36" fillId="0" borderId="0" xfId="36" applyFont="1" applyAlignment="1">
      <alignment vertical="center" wrapText="1"/>
    </xf>
    <xf numFmtId="0" fontId="1" fillId="0" borderId="0" xfId="36" applyFont="1" applyAlignment="1">
      <alignment vertical="center" wrapText="1"/>
    </xf>
    <xf numFmtId="0" fontId="2" fillId="0" borderId="0" xfId="36" applyFont="1" applyAlignment="1">
      <alignment wrapText="1"/>
    </xf>
    <xf numFmtId="0" fontId="35" fillId="0" borderId="8" xfId="46" applyFont="1" applyAlignment="1">
      <alignment vertical="center"/>
    </xf>
    <xf numFmtId="0" fontId="37" fillId="0" borderId="0" xfId="47" applyFont="1" applyBorder="1" applyAlignment="1">
      <alignment vertical="center"/>
    </xf>
    <xf numFmtId="0" fontId="38" fillId="0" borderId="0" xfId="0" applyFont="1" applyAlignment="1">
      <alignment vertical="center"/>
    </xf>
    <xf numFmtId="3" fontId="38" fillId="0" borderId="0" xfId="0" applyNumberFormat="1" applyFont="1" applyAlignment="1">
      <alignment vertical="center"/>
    </xf>
    <xf numFmtId="0" fontId="38" fillId="0" borderId="0" xfId="0" applyFont="1" applyFill="1" applyAlignment="1">
      <alignment vertical="center"/>
    </xf>
    <xf numFmtId="3" fontId="38" fillId="0" borderId="0" xfId="0" applyNumberFormat="1" applyFont="1" applyFill="1" applyAlignment="1">
      <alignment vertical="center"/>
    </xf>
    <xf numFmtId="0" fontId="39" fillId="0" borderId="0" xfId="0" applyFont="1" applyFill="1" applyAlignment="1">
      <alignment vertical="center"/>
    </xf>
    <xf numFmtId="0" fontId="38" fillId="0" borderId="0" xfId="0" applyFont="1" applyBorder="1" applyAlignment="1">
      <alignment vertical="center"/>
    </xf>
    <xf numFmtId="164" fontId="38" fillId="0" borderId="0" xfId="0" applyNumberFormat="1" applyFont="1" applyAlignment="1">
      <alignment vertical="center"/>
    </xf>
    <xf numFmtId="0" fontId="38" fillId="0" borderId="0" xfId="0" applyFont="1" applyAlignment="1">
      <alignment horizontal="left" vertical="center"/>
    </xf>
    <xf numFmtId="0" fontId="3" fillId="0" borderId="0" xfId="37" applyFont="1"/>
    <xf numFmtId="0" fontId="38" fillId="0" borderId="0" xfId="0" applyFont="1"/>
    <xf numFmtId="0" fontId="40" fillId="0" borderId="7" xfId="45" applyFont="1"/>
    <xf numFmtId="0" fontId="3" fillId="0" borderId="0" xfId="52" applyFont="1"/>
    <xf numFmtId="0" fontId="6" fillId="0" borderId="0" xfId="31" applyFont="1" applyAlignment="1" applyProtection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 wrapText="1"/>
    </xf>
    <xf numFmtId="165" fontId="2" fillId="0" borderId="0" xfId="0" quotePrefix="1" applyNumberFormat="1" applyFont="1" applyBorder="1" applyAlignment="1">
      <alignment horizontal="right" vertical="center" wrapText="1"/>
    </xf>
    <xf numFmtId="165" fontId="2" fillId="0" borderId="0" xfId="0" applyNumberFormat="1" applyFont="1" applyBorder="1" applyAlignment="1">
      <alignment horizontal="right" vertical="center" wrapText="1"/>
    </xf>
    <xf numFmtId="165" fontId="2" fillId="0" borderId="0" xfId="0" applyNumberFormat="1" applyFont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" fontId="2" fillId="0" borderId="0" xfId="0" applyNumberFormat="1" applyFont="1" applyFill="1" applyBorder="1" applyAlignment="1">
      <alignment horizontal="left" vertical="center" wrapText="1"/>
    </xf>
    <xf numFmtId="3" fontId="41" fillId="0" borderId="0" xfId="0" applyNumberFormat="1" applyFont="1" applyFill="1" applyAlignment="1">
      <alignment vertical="center"/>
    </xf>
    <xf numFmtId="3" fontId="41" fillId="0" borderId="0" xfId="0" applyNumberFormat="1" applyFont="1" applyAlignment="1">
      <alignment vertical="center"/>
    </xf>
    <xf numFmtId="1" fontId="2" fillId="0" borderId="18" xfId="0" applyNumberFormat="1" applyFont="1" applyFill="1" applyBorder="1" applyAlignment="1">
      <alignment horizontal="left" vertical="center" wrapText="1"/>
    </xf>
    <xf numFmtId="3" fontId="2" fillId="0" borderId="18" xfId="0" applyNumberFormat="1" applyFont="1" applyFill="1" applyBorder="1" applyAlignment="1">
      <alignment horizontal="right" vertical="center" wrapText="1"/>
    </xf>
    <xf numFmtId="164" fontId="2" fillId="0" borderId="18" xfId="0" applyNumberFormat="1" applyFont="1" applyFill="1" applyBorder="1" applyAlignment="1">
      <alignment horizontal="right" vertical="center" wrapText="1"/>
    </xf>
    <xf numFmtId="0" fontId="30" fillId="0" borderId="0" xfId="0" applyFont="1" applyFill="1" applyBorder="1" applyAlignment="1">
      <alignment horizontal="left" vertical="center" wrapText="1"/>
    </xf>
    <xf numFmtId="3" fontId="30" fillId="0" borderId="0" xfId="0" applyNumberFormat="1" applyFont="1" applyFill="1" applyBorder="1" applyAlignment="1">
      <alignment horizontal="right" vertical="center" wrapText="1"/>
    </xf>
    <xf numFmtId="164" fontId="30" fillId="0" borderId="0" xfId="0" applyNumberFormat="1" applyFont="1" applyFill="1" applyBorder="1" applyAlignment="1">
      <alignment horizontal="right" vertical="center" wrapText="1"/>
    </xf>
    <xf numFmtId="0" fontId="42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165" fontId="2" fillId="0" borderId="0" xfId="0" quotePrefix="1" applyNumberFormat="1" applyFont="1" applyAlignment="1">
      <alignment horizontal="right" vertical="center"/>
    </xf>
  </cellXfs>
  <cellStyles count="53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8" builtinId="20" customBuiltin="1"/>
    <cellStyle name="Insatisfaisant" xfId="29" builtinId="27" customBuiltin="1"/>
    <cellStyle name="Lien hypertexte" xfId="30" builtinId="8" customBuiltin="1"/>
    <cellStyle name="Lien hypertexte 2" xfId="31"/>
    <cellStyle name="Lien hypertexte 3" xfId="32"/>
    <cellStyle name="Lien hypertexte 4" xfId="33"/>
    <cellStyle name="Lien hypertexte visité" xfId="34" builtinId="9" customBuiltin="1"/>
    <cellStyle name="Neutre" xfId="35" builtinId="28" customBuiltin="1"/>
    <cellStyle name="Normal" xfId="0" builtinId="0"/>
    <cellStyle name="Normal 2" xfId="36"/>
    <cellStyle name="Normal 2 2" xfId="52"/>
    <cellStyle name="Normal 2_TC_A1" xfId="51"/>
    <cellStyle name="Normal 3" xfId="37"/>
    <cellStyle name="Normal 3 2" xfId="38"/>
    <cellStyle name="Normal 4" xfId="39"/>
    <cellStyle name="Normal 5" xfId="40"/>
    <cellStyle name="Satisfaisant" xfId="41" builtinId="26" customBuiltin="1"/>
    <cellStyle name="Sortie" xfId="42" builtinId="21" customBuiltin="1"/>
    <cellStyle name="Texte explicatif" xfId="43" builtinId="53" customBuiltin="1"/>
    <cellStyle name="Titre" xfId="44" builtinId="15" customBuiltin="1"/>
    <cellStyle name="Titre 1" xfId="45" builtinId="16" customBuiltin="1"/>
    <cellStyle name="Titre 2" xfId="46" builtinId="17" customBuiltin="1"/>
    <cellStyle name="Titre 3" xfId="47" builtinId="18" customBuiltin="1"/>
    <cellStyle name="Titre 4" xfId="48" builtinId="19" customBuiltin="1"/>
    <cellStyle name="Total" xfId="49" builtinId="25" customBuiltin="1"/>
    <cellStyle name="Vérification" xfId="50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'6.02 Graphique 1'!$A$3</c:f>
          <c:strCache>
            <c:ptCount val="1"/>
            <c:pt idx="0">
              <c:v>[1] Effectifs des universités par cursus et par année universitaire, périmètre historique, hors inscriptions simultanées université-CPGE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0164473894037595E-2"/>
          <c:y val="0.16421701785991405"/>
          <c:w val="0.93338816179889617"/>
          <c:h val="0.761288450768846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'6.02 Graphique 1'!$A$6</c:f>
              <c:strCache>
                <c:ptCount val="1"/>
                <c:pt idx="0">
                  <c:v>Cursus licence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'6.02 Graphique 1'!$B$5:$J$5</c:f>
              <c:strCache>
                <c:ptCount val="9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  <c:pt idx="5">
                  <c:v>2021-22</c:v>
                </c:pt>
                <c:pt idx="6">
                  <c:v>2022-2023</c:v>
                </c:pt>
                <c:pt idx="7">
                  <c:v>2023-2024</c:v>
                </c:pt>
                <c:pt idx="8">
                  <c:v>2024-2025</c:v>
                </c:pt>
              </c:strCache>
            </c:strRef>
          </c:cat>
          <c:val>
            <c:numRef>
              <c:f>'6.02 Graphique 1'!$B$6:$J$6</c:f>
              <c:numCache>
                <c:formatCode>#,##0</c:formatCode>
                <c:ptCount val="9"/>
                <c:pt idx="0">
                  <c:v>2974</c:v>
                </c:pt>
                <c:pt idx="1">
                  <c:v>3101</c:v>
                </c:pt>
                <c:pt idx="2">
                  <c:v>3104</c:v>
                </c:pt>
                <c:pt idx="3">
                  <c:v>3455</c:v>
                </c:pt>
                <c:pt idx="4">
                  <c:v>3595</c:v>
                </c:pt>
                <c:pt idx="5">
                  <c:v>3677</c:v>
                </c:pt>
                <c:pt idx="6">
                  <c:v>3396</c:v>
                </c:pt>
                <c:pt idx="7">
                  <c:v>3194</c:v>
                </c:pt>
                <c:pt idx="8" formatCode="General">
                  <c:v>3208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99-4E57-BA68-C317E8F77035}"/>
            </c:ext>
          </c:extLst>
        </c:ser>
        <c:ser>
          <c:idx val="1"/>
          <c:order val="1"/>
          <c:tx>
            <c:strRef>
              <c:f>'6.02 Graphique 1'!$A$7</c:f>
              <c:strCache>
                <c:ptCount val="1"/>
                <c:pt idx="0">
                  <c:v>Cursus master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8.844665561083431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27D-400A-95F9-763CB4633ABA}"/>
                </c:ext>
              </c:extLst>
            </c:dLbl>
            <c:dLbl>
              <c:idx val="2"/>
              <c:layout>
                <c:manualLayout>
                  <c:x val="6.633499170812603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27D-400A-95F9-763CB4633ABA}"/>
                </c:ext>
              </c:extLst>
            </c:dLbl>
            <c:dLbl>
              <c:idx val="3"/>
              <c:layout>
                <c:manualLayout>
                  <c:x val="6.6334991708125223E-3"/>
                  <c:y val="-1.1953135483324394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27D-400A-95F9-763CB4633ABA}"/>
                </c:ext>
              </c:extLst>
            </c:dLbl>
            <c:dLbl>
              <c:idx val="4"/>
              <c:layout>
                <c:manualLayout>
                  <c:x val="6.6334991708124416E-3"/>
                  <c:y val="-1.1953135483324394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27D-400A-95F9-763CB4633ABA}"/>
                </c:ext>
              </c:extLst>
            </c:dLbl>
            <c:dLbl>
              <c:idx val="5"/>
              <c:layout>
                <c:manualLayout>
                  <c:x val="6.633499170812603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27D-400A-95F9-763CB4633ABA}"/>
                </c:ext>
              </c:extLst>
            </c:dLbl>
            <c:dLbl>
              <c:idx val="6"/>
              <c:layout>
                <c:manualLayout>
                  <c:x val="8.3333333333333332E-3"/>
                  <c:y val="-3.25998370008149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6A1-46BC-AA24-C73F0AD6C3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'6.02 Graphique 1'!$B$5:$J$5</c:f>
              <c:strCache>
                <c:ptCount val="9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  <c:pt idx="5">
                  <c:v>2021-22</c:v>
                </c:pt>
                <c:pt idx="6">
                  <c:v>2022-2023</c:v>
                </c:pt>
                <c:pt idx="7">
                  <c:v>2023-2024</c:v>
                </c:pt>
                <c:pt idx="8">
                  <c:v>2024-2025</c:v>
                </c:pt>
              </c:strCache>
            </c:strRef>
          </c:cat>
          <c:val>
            <c:numRef>
              <c:f>'6.02 Graphique 1'!$B$7:$J$7</c:f>
              <c:numCache>
                <c:formatCode>#,##0</c:formatCode>
                <c:ptCount val="9"/>
                <c:pt idx="0">
                  <c:v>960</c:v>
                </c:pt>
                <c:pt idx="1">
                  <c:v>1014</c:v>
                </c:pt>
                <c:pt idx="2">
                  <c:v>1057</c:v>
                </c:pt>
                <c:pt idx="3">
                  <c:v>1184</c:v>
                </c:pt>
                <c:pt idx="4">
                  <c:v>1148</c:v>
                </c:pt>
                <c:pt idx="5">
                  <c:v>1127</c:v>
                </c:pt>
                <c:pt idx="6">
                  <c:v>1047</c:v>
                </c:pt>
                <c:pt idx="7">
                  <c:v>1017</c:v>
                </c:pt>
                <c:pt idx="8" formatCode="General">
                  <c:v>1073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99-4E57-BA68-C317E8F77035}"/>
            </c:ext>
          </c:extLst>
        </c:ser>
        <c:ser>
          <c:idx val="2"/>
          <c:order val="2"/>
          <c:tx>
            <c:strRef>
              <c:f>'6.02 Graphique 1'!$A$8</c:f>
              <c:strCache>
                <c:ptCount val="1"/>
                <c:pt idx="0">
                  <c:v>Cursus doctorat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'6.02 Graphique 1'!$B$5:$J$5</c:f>
              <c:strCache>
                <c:ptCount val="9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  <c:pt idx="5">
                  <c:v>2021-22</c:v>
                </c:pt>
                <c:pt idx="6">
                  <c:v>2022-2023</c:v>
                </c:pt>
                <c:pt idx="7">
                  <c:v>2023-2024</c:v>
                </c:pt>
                <c:pt idx="8">
                  <c:v>2024-2025</c:v>
                </c:pt>
              </c:strCache>
            </c:strRef>
          </c:cat>
          <c:val>
            <c:numRef>
              <c:f>'6.02 Graphique 1'!$B$8:$J$8</c:f>
              <c:numCache>
                <c:formatCode>#,##0</c:formatCode>
                <c:ptCount val="9"/>
                <c:pt idx="0">
                  <c:v>135</c:v>
                </c:pt>
                <c:pt idx="1">
                  <c:v>104</c:v>
                </c:pt>
                <c:pt idx="2">
                  <c:v>98</c:v>
                </c:pt>
                <c:pt idx="3">
                  <c:v>93</c:v>
                </c:pt>
                <c:pt idx="4">
                  <c:v>88</c:v>
                </c:pt>
                <c:pt idx="5">
                  <c:v>94</c:v>
                </c:pt>
                <c:pt idx="6">
                  <c:v>103</c:v>
                </c:pt>
                <c:pt idx="7">
                  <c:v>99</c:v>
                </c:pt>
                <c:pt idx="8" formatCode="General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99-4E57-BA68-C317E8F77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7212512"/>
        <c:axId val="1"/>
      </c:barChart>
      <c:catAx>
        <c:axId val="36721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00"/>
          <c:min val="0"/>
        </c:scaling>
        <c:delete val="1"/>
        <c:axPos val="l"/>
        <c:numFmt formatCode="#,##0" sourceLinked="1"/>
        <c:majorTickMark val="out"/>
        <c:minorTickMark val="none"/>
        <c:tickLblPos val="nextTo"/>
        <c:crossAx val="36721251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0423533421958621"/>
          <c:y val="0.10652956298200514"/>
          <c:w val="0.3846029246344207"/>
          <c:h val="5.0884629138581328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13</xdr:row>
      <xdr:rowOff>57150</xdr:rowOff>
    </xdr:from>
    <xdr:to>
      <xdr:col>8</xdr:col>
      <xdr:colOff>533400</xdr:colOff>
      <xdr:row>33</xdr:row>
      <xdr:rowOff>142875</xdr:rowOff>
    </xdr:to>
    <xdr:graphicFrame macro="">
      <xdr:nvGraphicFramePr>
        <xdr:cNvPr id="2181" name="Graphique 1">
          <a:extLst>
            <a:ext uri="{FF2B5EF4-FFF2-40B4-BE49-F238E27FC236}">
              <a16:creationId xmlns:a16="http://schemas.microsoft.com/office/drawing/2014/main" id="{00000000-0008-0000-0100-00008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0.90849</cdr:x>
      <cdr:y>0.70418</cdr:y>
    </cdr:from>
    <cdr:to>
      <cdr:x>0.91146</cdr:x>
      <cdr:y>0.70683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8858251" y="280511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0.94623</cdr:x>
      <cdr:y>0.93073</cdr:y>
    </cdr:from>
    <cdr:to>
      <cdr:x>0.94722</cdr:x>
      <cdr:y>0.93193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9210675" y="2786063"/>
          <a:ext cx="590549" cy="247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© SIES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c-corse.fr/l-academie-en-chiffres-12358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A40"/>
  <sheetViews>
    <sheetView showGridLines="0" zoomScaleNormal="100" zoomScaleSheetLayoutView="110" workbookViewId="0">
      <selection activeCell="A4" sqref="A4"/>
    </sheetView>
  </sheetViews>
  <sheetFormatPr baseColWidth="10" defaultRowHeight="12.75" x14ac:dyDescent="0.2"/>
  <cols>
    <col min="1" max="1" width="79.375" style="5" customWidth="1"/>
    <col min="2" max="16384" width="11" style="5"/>
  </cols>
  <sheetData>
    <row r="1" spans="1:1" x14ac:dyDescent="0.2">
      <c r="A1" s="3" t="s">
        <v>58</v>
      </c>
    </row>
    <row r="2" spans="1:1" x14ac:dyDescent="0.2">
      <c r="A2" s="11" t="s">
        <v>46</v>
      </c>
    </row>
    <row r="3" spans="1:1" x14ac:dyDescent="0.2">
      <c r="A3" s="12">
        <v>45994</v>
      </c>
    </row>
    <row r="4" spans="1:1" ht="20.25" thickBot="1" x14ac:dyDescent="0.35">
      <c r="A4" s="62" t="s">
        <v>47</v>
      </c>
    </row>
    <row r="5" spans="1:1" ht="13.5" thickTop="1" x14ac:dyDescent="0.2">
      <c r="A5" s="63"/>
    </row>
    <row r="6" spans="1:1" ht="25.5" x14ac:dyDescent="0.2">
      <c r="A6" s="13" t="s">
        <v>48</v>
      </c>
    </row>
    <row r="7" spans="1:1" ht="63" customHeight="1" x14ac:dyDescent="0.2">
      <c r="A7" s="64" t="s">
        <v>49</v>
      </c>
    </row>
    <row r="10" spans="1:1" ht="17.25" thickBot="1" x14ac:dyDescent="0.25">
      <c r="A10" s="43" t="s">
        <v>51</v>
      </c>
    </row>
    <row r="11" spans="1:1" ht="13.5" thickTop="1" x14ac:dyDescent="0.2">
      <c r="A11" s="4"/>
    </row>
    <row r="12" spans="1:1" x14ac:dyDescent="0.2">
      <c r="A12" s="4"/>
    </row>
    <row r="13" spans="1:1" x14ac:dyDescent="0.2">
      <c r="A13" s="4"/>
    </row>
    <row r="15" spans="1:1" x14ac:dyDescent="0.2">
      <c r="A15" s="44" t="s">
        <v>33</v>
      </c>
    </row>
    <row r="16" spans="1:1" ht="22.5" x14ac:dyDescent="0.2">
      <c r="A16" s="49" t="s">
        <v>53</v>
      </c>
    </row>
    <row r="17" spans="1:1" x14ac:dyDescent="0.2">
      <c r="A17" s="49" t="s">
        <v>61</v>
      </c>
    </row>
    <row r="18" spans="1:1" x14ac:dyDescent="0.2">
      <c r="A18" s="6"/>
    </row>
    <row r="19" spans="1:1" x14ac:dyDescent="0.2">
      <c r="A19" s="6"/>
    </row>
    <row r="20" spans="1:1" x14ac:dyDescent="0.2">
      <c r="A20" s="6"/>
    </row>
    <row r="21" spans="1:1" x14ac:dyDescent="0.2">
      <c r="A21" s="6"/>
    </row>
    <row r="22" spans="1:1" x14ac:dyDescent="0.2">
      <c r="A22" s="6"/>
    </row>
    <row r="23" spans="1:1" x14ac:dyDescent="0.2">
      <c r="A23" s="45" t="s">
        <v>34</v>
      </c>
    </row>
    <row r="24" spans="1:1" ht="35.1" customHeight="1" x14ac:dyDescent="0.2">
      <c r="A24" s="7" t="s">
        <v>57</v>
      </c>
    </row>
    <row r="25" spans="1:1" x14ac:dyDescent="0.2">
      <c r="A25" s="7"/>
    </row>
    <row r="26" spans="1:1" x14ac:dyDescent="0.2">
      <c r="A26" s="46" t="s">
        <v>35</v>
      </c>
    </row>
    <row r="27" spans="1:1" x14ac:dyDescent="0.2">
      <c r="A27" s="8" t="s">
        <v>36</v>
      </c>
    </row>
    <row r="28" spans="1:1" x14ac:dyDescent="0.2">
      <c r="A28" s="8" t="s">
        <v>37</v>
      </c>
    </row>
    <row r="29" spans="1:1" x14ac:dyDescent="0.2">
      <c r="A29" s="8"/>
    </row>
    <row r="30" spans="1:1" x14ac:dyDescent="0.2">
      <c r="A30" s="47" t="s">
        <v>38</v>
      </c>
    </row>
    <row r="31" spans="1:1" x14ac:dyDescent="0.2">
      <c r="A31" s="48" t="s">
        <v>39</v>
      </c>
    </row>
    <row r="33" spans="1:1" ht="22.5" x14ac:dyDescent="0.2">
      <c r="A33" s="9" t="s">
        <v>40</v>
      </c>
    </row>
    <row r="34" spans="1:1" x14ac:dyDescent="0.2">
      <c r="A34" s="10"/>
    </row>
    <row r="35" spans="1:1" x14ac:dyDescent="0.2">
      <c r="A35" s="45" t="s">
        <v>41</v>
      </c>
    </row>
    <row r="36" spans="1:1" x14ac:dyDescent="0.2">
      <c r="A36" s="10"/>
    </row>
    <row r="37" spans="1:1" x14ac:dyDescent="0.2">
      <c r="A37" s="10" t="s">
        <v>42</v>
      </c>
    </row>
    <row r="38" spans="1:1" x14ac:dyDescent="0.2">
      <c r="A38" s="10" t="s">
        <v>43</v>
      </c>
    </row>
    <row r="39" spans="1:1" x14ac:dyDescent="0.2">
      <c r="A39" s="10" t="s">
        <v>44</v>
      </c>
    </row>
    <row r="40" spans="1:1" x14ac:dyDescent="0.2">
      <c r="A40" s="10" t="s">
        <v>45</v>
      </c>
    </row>
  </sheetData>
  <hyperlinks>
    <hyperlink ref="A7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showGridLines="0" tabSelected="1" zoomScaleNormal="100" workbookViewId="0">
      <selection activeCell="L8" sqref="L8"/>
    </sheetView>
  </sheetViews>
  <sheetFormatPr baseColWidth="10" defaultRowHeight="14.25" x14ac:dyDescent="0.25"/>
  <cols>
    <col min="1" max="1" width="13.125" style="52" customWidth="1"/>
    <col min="2" max="8" width="11" style="52"/>
    <col min="9" max="9" width="9.5" style="52" customWidth="1"/>
    <col min="10" max="10" width="9.125" style="52" customWidth="1"/>
    <col min="11" max="16384" width="11" style="52"/>
  </cols>
  <sheetData>
    <row r="1" spans="1:11" ht="17.25" thickBot="1" x14ac:dyDescent="0.3">
      <c r="A1" s="50" t="str">
        <f>'6.02 Notice'!A10</f>
        <v>6.02 Les étudiants des universités</v>
      </c>
    </row>
    <row r="2" spans="1:11" ht="15" thickTop="1" x14ac:dyDescent="0.25">
      <c r="A2" s="16"/>
    </row>
    <row r="3" spans="1:11" ht="15" x14ac:dyDescent="0.25">
      <c r="A3" s="51" t="str">
        <f>'6.02 Notice'!A16</f>
        <v>[1] Effectifs des universités par cursus et par année universitaire, périmètre historique, hors inscriptions simultanées université-CPGE</v>
      </c>
      <c r="B3" s="42"/>
      <c r="C3" s="42"/>
      <c r="D3" s="42"/>
      <c r="E3" s="42"/>
      <c r="F3" s="42"/>
      <c r="G3" s="59"/>
      <c r="H3" s="59"/>
      <c r="I3" s="59"/>
      <c r="J3" s="59"/>
    </row>
    <row r="5" spans="1:11" x14ac:dyDescent="0.25">
      <c r="A5" s="17"/>
      <c r="B5" s="18" t="s">
        <v>25</v>
      </c>
      <c r="C5" s="18" t="s">
        <v>26</v>
      </c>
      <c r="D5" s="18" t="s">
        <v>27</v>
      </c>
      <c r="E5" s="19" t="s">
        <v>29</v>
      </c>
      <c r="F5" s="19" t="s">
        <v>30</v>
      </c>
      <c r="G5" s="19" t="s">
        <v>31</v>
      </c>
      <c r="H5" s="19" t="s">
        <v>56</v>
      </c>
      <c r="I5" s="19" t="s">
        <v>60</v>
      </c>
      <c r="J5" s="19" t="s">
        <v>64</v>
      </c>
    </row>
    <row r="6" spans="1:11" x14ac:dyDescent="0.2">
      <c r="A6" s="20" t="s">
        <v>0</v>
      </c>
      <c r="B6" s="21">
        <v>2974</v>
      </c>
      <c r="C6" s="21">
        <v>3101</v>
      </c>
      <c r="D6" s="21">
        <v>3104</v>
      </c>
      <c r="E6" s="21">
        <v>3455</v>
      </c>
      <c r="F6" s="21">
        <v>3595</v>
      </c>
      <c r="G6" s="21">
        <v>3677</v>
      </c>
      <c r="H6" s="38">
        <v>3396</v>
      </c>
      <c r="I6" s="74">
        <v>3194</v>
      </c>
      <c r="J6" s="83">
        <v>3208</v>
      </c>
      <c r="K6" s="74"/>
    </row>
    <row r="7" spans="1:11" x14ac:dyDescent="0.2">
      <c r="A7" s="20" t="s">
        <v>1</v>
      </c>
      <c r="B7" s="21">
        <v>960</v>
      </c>
      <c r="C7" s="21">
        <v>1014</v>
      </c>
      <c r="D7" s="21">
        <v>1057</v>
      </c>
      <c r="E7" s="21">
        <v>1184</v>
      </c>
      <c r="F7" s="21">
        <v>1148</v>
      </c>
      <c r="G7" s="21">
        <v>1127</v>
      </c>
      <c r="H7" s="38">
        <v>1047</v>
      </c>
      <c r="I7" s="75">
        <v>1017</v>
      </c>
      <c r="J7" s="83">
        <v>1073</v>
      </c>
    </row>
    <row r="8" spans="1:11" x14ac:dyDescent="0.2">
      <c r="A8" s="22" t="s">
        <v>28</v>
      </c>
      <c r="B8" s="23">
        <v>135</v>
      </c>
      <c r="C8" s="23">
        <v>104</v>
      </c>
      <c r="D8" s="23">
        <v>98</v>
      </c>
      <c r="E8" s="23">
        <v>93</v>
      </c>
      <c r="F8" s="23">
        <v>88</v>
      </c>
      <c r="G8" s="21">
        <v>94</v>
      </c>
      <c r="H8" s="38">
        <v>103</v>
      </c>
      <c r="I8" s="75">
        <v>99</v>
      </c>
      <c r="J8" s="83">
        <v>99</v>
      </c>
    </row>
    <row r="9" spans="1:11" x14ac:dyDescent="0.2">
      <c r="A9" s="15" t="s">
        <v>3</v>
      </c>
      <c r="B9" s="24">
        <f>SUM(B6:B8)</f>
        <v>4069</v>
      </c>
      <c r="C9" s="24">
        <f t="shared" ref="C9:G9" si="0">SUM(C6:C8)</f>
        <v>4219</v>
      </c>
      <c r="D9" s="24">
        <f t="shared" si="0"/>
        <v>4259</v>
      </c>
      <c r="E9" s="24">
        <f t="shared" si="0"/>
        <v>4732</v>
      </c>
      <c r="F9" s="24">
        <f t="shared" si="0"/>
        <v>4831</v>
      </c>
      <c r="G9" s="24">
        <f t="shared" si="0"/>
        <v>4898</v>
      </c>
      <c r="H9" s="39">
        <f>SUM(H6:H8)</f>
        <v>4546</v>
      </c>
      <c r="I9" s="39">
        <f>SUM(I6:I8)</f>
        <v>4310</v>
      </c>
      <c r="J9" s="39">
        <f>SUM(J6:J8)</f>
        <v>4380</v>
      </c>
    </row>
    <row r="10" spans="1:11" s="57" customFormat="1" x14ac:dyDescent="0.25">
      <c r="A10" s="14"/>
      <c r="B10" s="25"/>
      <c r="C10" s="25"/>
      <c r="D10" s="25"/>
      <c r="E10" s="25"/>
      <c r="F10" s="25"/>
      <c r="G10" s="25"/>
    </row>
    <row r="11" spans="1:11" x14ac:dyDescent="0.2">
      <c r="A11" s="26" t="s">
        <v>50</v>
      </c>
      <c r="E11" s="27"/>
      <c r="F11" s="27"/>
      <c r="G11" s="27"/>
      <c r="H11" s="60"/>
    </row>
    <row r="12" spans="1:11" x14ac:dyDescent="0.25">
      <c r="A12" s="16" t="s">
        <v>32</v>
      </c>
      <c r="B12" s="53"/>
      <c r="C12" s="53"/>
      <c r="D12" s="53"/>
      <c r="E12" s="53"/>
    </row>
    <row r="13" spans="1:11" x14ac:dyDescent="0.25">
      <c r="B13" s="53"/>
      <c r="C13" s="53"/>
      <c r="D13" s="53"/>
      <c r="E13" s="53"/>
    </row>
    <row r="14" spans="1:11" x14ac:dyDescent="0.25">
      <c r="B14" s="53"/>
      <c r="C14" s="53"/>
      <c r="D14" s="53"/>
      <c r="E14" s="53"/>
    </row>
    <row r="15" spans="1:11" x14ac:dyDescent="0.25">
      <c r="B15" s="53"/>
      <c r="C15" s="53"/>
      <c r="D15" s="53"/>
      <c r="E15" s="53"/>
    </row>
    <row r="28" spans="8:8" x14ac:dyDescent="0.2">
      <c r="H28" s="61"/>
    </row>
    <row r="35" spans="6:6" x14ac:dyDescent="0.25">
      <c r="F35" s="27"/>
    </row>
  </sheetData>
  <pageMargins left="0.7" right="0.7" top="0.75" bottom="0.75" header="0.3" footer="0.3"/>
  <pageSetup paperSize="9" scale="78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89A5BF47-B7EA-42D0-BA89-6D08383A0D72}">
            <x14:iconSet iconSet="3Triangles">
              <x14:cfvo type="percent">
                <xm:f>0</xm:f>
              </x14:cfvo>
              <x14:cfvo type="num">
                <xm:f>$F$9</xm:f>
              </x14:cfvo>
              <x14:cfvo type="num">
                <xm:f>$F$9</xm:f>
              </x14:cfvo>
            </x14:iconSet>
          </x14:cfRule>
          <xm:sqref>I13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showGridLines="0" workbookViewId="0">
      <selection activeCell="N19" sqref="N19"/>
    </sheetView>
  </sheetViews>
  <sheetFormatPr baseColWidth="10" defaultRowHeight="14.25" x14ac:dyDescent="0.25"/>
  <cols>
    <col min="1" max="1" width="28" style="52" customWidth="1"/>
    <col min="2" max="5" width="9.375" style="52" customWidth="1"/>
    <col min="6" max="6" width="8.375" style="52" customWidth="1"/>
    <col min="7" max="8" width="11.375" style="52" customWidth="1"/>
    <col min="9" max="16384" width="11" style="52"/>
  </cols>
  <sheetData>
    <row r="1" spans="1:9" ht="17.25" thickBot="1" x14ac:dyDescent="0.3">
      <c r="A1" s="50" t="s">
        <v>51</v>
      </c>
      <c r="B1" s="50"/>
      <c r="C1" s="50"/>
      <c r="D1" s="28"/>
      <c r="E1" s="27"/>
      <c r="F1" s="27"/>
    </row>
    <row r="2" spans="1:9" ht="15" thickTop="1" x14ac:dyDescent="0.25">
      <c r="A2" s="16"/>
      <c r="B2" s="27"/>
      <c r="C2" s="27"/>
      <c r="D2" s="27"/>
      <c r="E2" s="27"/>
      <c r="F2" s="27"/>
    </row>
    <row r="3" spans="1:9" ht="15" x14ac:dyDescent="0.25">
      <c r="A3" s="51" t="str">
        <f>'6.02 Notice'!A17</f>
        <v>[2] Répartition des effectifs des universités françaises selon le cursus et la discipline en 2024-2025</v>
      </c>
      <c r="B3" s="51"/>
      <c r="C3" s="51"/>
      <c r="D3" s="51"/>
      <c r="E3" s="51"/>
      <c r="F3" s="51"/>
      <c r="G3" s="51"/>
      <c r="H3" s="51"/>
    </row>
    <row r="4" spans="1:9" x14ac:dyDescent="0.25">
      <c r="A4" s="16"/>
      <c r="B4" s="27"/>
      <c r="C4" s="27"/>
      <c r="D4" s="27"/>
      <c r="E4" s="27"/>
      <c r="F4" s="27"/>
    </row>
    <row r="5" spans="1:9" ht="22.5" x14ac:dyDescent="0.25">
      <c r="A5" s="84"/>
      <c r="B5" s="29" t="s">
        <v>0</v>
      </c>
      <c r="C5" s="29" t="s">
        <v>1</v>
      </c>
      <c r="D5" s="29" t="s">
        <v>2</v>
      </c>
      <c r="E5" s="86" t="s">
        <v>3</v>
      </c>
      <c r="F5" s="87"/>
      <c r="G5" s="87"/>
      <c r="H5" s="87"/>
    </row>
    <row r="6" spans="1:9" ht="22.5" x14ac:dyDescent="0.25">
      <c r="A6" s="85"/>
      <c r="B6" s="18" t="s">
        <v>4</v>
      </c>
      <c r="C6" s="18" t="s">
        <v>4</v>
      </c>
      <c r="D6" s="18" t="s">
        <v>4</v>
      </c>
      <c r="E6" s="19" t="s">
        <v>4</v>
      </c>
      <c r="F6" s="19" t="s">
        <v>62</v>
      </c>
      <c r="G6" s="19" t="s">
        <v>18</v>
      </c>
      <c r="H6" s="19" t="s">
        <v>19</v>
      </c>
    </row>
    <row r="7" spans="1:9" ht="12.75" customHeight="1" x14ac:dyDescent="0.25">
      <c r="A7" s="1" t="s">
        <v>5</v>
      </c>
      <c r="B7" s="66">
        <v>413</v>
      </c>
      <c r="C7" s="66">
        <v>212</v>
      </c>
      <c r="D7" s="66">
        <v>10</v>
      </c>
      <c r="E7" s="67">
        <f>SUM(B7:D7)</f>
        <v>635</v>
      </c>
      <c r="F7" s="67">
        <v>540</v>
      </c>
      <c r="G7" s="68">
        <f>(+E7-F7)/E7*100</f>
        <v>14.960629921259844</v>
      </c>
      <c r="H7" s="89">
        <v>74.2</v>
      </c>
    </row>
    <row r="8" spans="1:9" ht="12.75" customHeight="1" x14ac:dyDescent="0.25">
      <c r="A8" s="1" t="s">
        <v>6</v>
      </c>
      <c r="B8" s="31">
        <v>476</v>
      </c>
      <c r="C8" s="31">
        <v>128</v>
      </c>
      <c r="D8" s="31">
        <v>13</v>
      </c>
      <c r="E8" s="32">
        <f>SUM(B8:D8)</f>
        <v>617</v>
      </c>
      <c r="F8" s="32">
        <v>624</v>
      </c>
      <c r="G8" s="33">
        <f>(+E8-F8)/E8*100</f>
        <v>-1.1345218800648298</v>
      </c>
      <c r="H8" s="34">
        <v>59</v>
      </c>
    </row>
    <row r="9" spans="1:9" ht="12.75" customHeight="1" x14ac:dyDescent="0.25">
      <c r="A9" s="1" t="s">
        <v>63</v>
      </c>
      <c r="B9" s="31"/>
      <c r="C9" s="31"/>
      <c r="D9" s="31"/>
      <c r="E9" s="32"/>
      <c r="F9" s="32"/>
      <c r="G9" s="33"/>
      <c r="H9" s="34"/>
    </row>
    <row r="10" spans="1:9" ht="12.75" customHeight="1" x14ac:dyDescent="0.25">
      <c r="A10" s="65" t="s">
        <v>7</v>
      </c>
      <c r="B10" s="66">
        <f>SUM(B8:B8)</f>
        <v>476</v>
      </c>
      <c r="C10" s="66">
        <f>SUM(C8:C9)</f>
        <v>128</v>
      </c>
      <c r="D10" s="66">
        <f>SUM(D8:D8)</f>
        <v>13</v>
      </c>
      <c r="E10" s="66">
        <f>SUM(E8:E9)</f>
        <v>617</v>
      </c>
      <c r="F10" s="66">
        <f>SUM(F8:F9)</f>
        <v>624</v>
      </c>
      <c r="G10" s="69">
        <f>(+E10-F10)/E10*100</f>
        <v>-1.1345218800648298</v>
      </c>
      <c r="H10" s="70">
        <v>59</v>
      </c>
    </row>
    <row r="11" spans="1:9" ht="12.75" customHeight="1" x14ac:dyDescent="0.25">
      <c r="A11" s="1" t="s">
        <v>8</v>
      </c>
      <c r="B11" s="31">
        <v>267</v>
      </c>
      <c r="C11" s="31">
        <v>12</v>
      </c>
      <c r="D11" s="31">
        <v>3</v>
      </c>
      <c r="E11" s="32">
        <f>SUM(B11:D11)</f>
        <v>282</v>
      </c>
      <c r="F11" s="32">
        <v>218</v>
      </c>
      <c r="G11" s="35">
        <f t="shared" ref="G11:G26" si="0">(+E11-F11)/E11*100</f>
        <v>22.695035460992909</v>
      </c>
      <c r="H11" s="34">
        <v>75.5</v>
      </c>
    </row>
    <row r="12" spans="1:9" ht="12.75" customHeight="1" x14ac:dyDescent="0.25">
      <c r="A12" s="1" t="s">
        <v>9</v>
      </c>
      <c r="B12" s="31">
        <v>212</v>
      </c>
      <c r="C12" s="31">
        <v>25</v>
      </c>
      <c r="D12" s="31">
        <v>15</v>
      </c>
      <c r="E12" s="32">
        <f t="shared" ref="E12:E14" si="1">SUM(B12:D12)</f>
        <v>252</v>
      </c>
      <c r="F12" s="32">
        <v>220</v>
      </c>
      <c r="G12" s="33">
        <f>(+E12-F12)/E12*100</f>
        <v>12.698412698412698</v>
      </c>
      <c r="H12" s="34">
        <v>69.400000000000006</v>
      </c>
    </row>
    <row r="13" spans="1:9" ht="12.75" customHeight="1" x14ac:dyDescent="0.25">
      <c r="A13" s="1" t="s">
        <v>54</v>
      </c>
      <c r="B13" s="31">
        <v>442</v>
      </c>
      <c r="C13" s="31">
        <v>480</v>
      </c>
      <c r="D13" s="31">
        <v>13</v>
      </c>
      <c r="E13" s="32">
        <f t="shared" si="1"/>
        <v>935</v>
      </c>
      <c r="F13" s="32">
        <v>993</v>
      </c>
      <c r="G13" s="33">
        <f t="shared" si="0"/>
        <v>-6.2032085561497325</v>
      </c>
      <c r="H13" s="34">
        <v>62</v>
      </c>
    </row>
    <row r="14" spans="1:9" ht="12.75" customHeight="1" x14ac:dyDescent="0.25">
      <c r="A14" s="1" t="s">
        <v>20</v>
      </c>
      <c r="B14" s="31"/>
      <c r="C14" s="31">
        <v>9</v>
      </c>
      <c r="D14" s="31"/>
      <c r="E14" s="32">
        <f t="shared" si="1"/>
        <v>9</v>
      </c>
      <c r="F14" s="32">
        <v>101</v>
      </c>
      <c r="G14" s="33"/>
      <c r="H14" s="34">
        <v>66.7</v>
      </c>
    </row>
    <row r="15" spans="1:9" ht="12.75" customHeight="1" x14ac:dyDescent="0.25">
      <c r="A15" s="65" t="s">
        <v>10</v>
      </c>
      <c r="B15" s="66">
        <f>SUM(B11:B14)</f>
        <v>921</v>
      </c>
      <c r="C15" s="66">
        <f t="shared" ref="C15:D15" si="2">SUM(C11:C14)</f>
        <v>526</v>
      </c>
      <c r="D15" s="66">
        <f t="shared" si="2"/>
        <v>31</v>
      </c>
      <c r="E15" s="66">
        <f>SUM(E11:E14)</f>
        <v>1478</v>
      </c>
      <c r="F15" s="66">
        <f>SUM(F11:F14)</f>
        <v>1532</v>
      </c>
      <c r="G15" s="69">
        <f>(+E15-F15)/E15*100</f>
        <v>-3.6535859269282813</v>
      </c>
      <c r="H15" s="70">
        <v>65.900000000000006</v>
      </c>
      <c r="I15" s="30"/>
    </row>
    <row r="16" spans="1:9" ht="12.75" customHeight="1" x14ac:dyDescent="0.25">
      <c r="A16" s="1" t="s">
        <v>11</v>
      </c>
      <c r="B16" s="31">
        <v>308</v>
      </c>
      <c r="C16" s="31">
        <v>86</v>
      </c>
      <c r="D16" s="31">
        <v>24</v>
      </c>
      <c r="E16" s="32">
        <f>SUM(B16:D16)</f>
        <v>418</v>
      </c>
      <c r="F16" s="32">
        <v>414</v>
      </c>
      <c r="G16" s="33">
        <f t="shared" si="0"/>
        <v>0.9569377990430622</v>
      </c>
      <c r="H16" s="34">
        <v>34.4</v>
      </c>
    </row>
    <row r="17" spans="1:10" ht="12.75" customHeight="1" x14ac:dyDescent="0.25">
      <c r="A17" s="1" t="s">
        <v>12</v>
      </c>
      <c r="B17" s="31">
        <v>377</v>
      </c>
      <c r="C17" s="31">
        <v>19</v>
      </c>
      <c r="D17" s="31">
        <v>21</v>
      </c>
      <c r="E17" s="32">
        <f t="shared" ref="E17:E18" si="3">SUM(B17:D17)</f>
        <v>417</v>
      </c>
      <c r="F17" s="32">
        <v>418</v>
      </c>
      <c r="G17" s="33">
        <f t="shared" si="0"/>
        <v>-0.23980815347721821</v>
      </c>
      <c r="H17" s="34">
        <v>53.7</v>
      </c>
    </row>
    <row r="18" spans="1:10" ht="12.75" customHeight="1" x14ac:dyDescent="0.25">
      <c r="A18" s="1" t="s">
        <v>21</v>
      </c>
      <c r="B18" s="31">
        <v>15</v>
      </c>
      <c r="C18" s="31">
        <v>63</v>
      </c>
      <c r="D18" s="31"/>
      <c r="E18" s="32">
        <f t="shared" si="3"/>
        <v>78</v>
      </c>
      <c r="F18" s="32">
        <v>66</v>
      </c>
      <c r="G18" s="35">
        <f t="shared" si="0"/>
        <v>15.384615384615385</v>
      </c>
      <c r="H18" s="34">
        <v>79.5</v>
      </c>
      <c r="I18" s="53"/>
    </row>
    <row r="19" spans="1:10" ht="12.75" customHeight="1" x14ac:dyDescent="0.25">
      <c r="A19" s="65" t="s">
        <v>13</v>
      </c>
      <c r="B19" s="66">
        <f>SUM(B16:B18)</f>
        <v>700</v>
      </c>
      <c r="C19" s="66">
        <f t="shared" ref="C19:D19" si="4">SUM(C16:C18)</f>
        <v>168</v>
      </c>
      <c r="D19" s="66">
        <f t="shared" si="4"/>
        <v>45</v>
      </c>
      <c r="E19" s="66">
        <f>SUM(E16:E18)</f>
        <v>913</v>
      </c>
      <c r="F19" s="66">
        <f>SUM(F16:F18)</f>
        <v>898</v>
      </c>
      <c r="G19" s="69">
        <f t="shared" si="0"/>
        <v>1.642935377875137</v>
      </c>
      <c r="H19" s="70">
        <v>47.1</v>
      </c>
    </row>
    <row r="20" spans="1:10" ht="12.75" customHeight="1" x14ac:dyDescent="0.25">
      <c r="A20" s="65" t="s">
        <v>22</v>
      </c>
      <c r="B20" s="66">
        <v>170</v>
      </c>
      <c r="C20" s="66">
        <v>7</v>
      </c>
      <c r="D20" s="66"/>
      <c r="E20" s="67">
        <f>SUM(B20:D20)</f>
        <v>177</v>
      </c>
      <c r="F20" s="67">
        <v>183</v>
      </c>
      <c r="G20" s="68">
        <f t="shared" si="0"/>
        <v>-3.3898305084745761</v>
      </c>
      <c r="H20" s="70">
        <v>32.200000000000003</v>
      </c>
    </row>
    <row r="21" spans="1:10" s="54" customFormat="1" ht="12.75" customHeight="1" x14ac:dyDescent="0.25">
      <c r="A21" s="65" t="s">
        <v>14</v>
      </c>
      <c r="B21" s="66">
        <f>+B7+B10+B15+B19+B20</f>
        <v>2680</v>
      </c>
      <c r="C21" s="66">
        <f>+C7+C10+C15+C19+C20</f>
        <v>1041</v>
      </c>
      <c r="D21" s="66">
        <f>+D7+D10+D15+D19+D20</f>
        <v>99</v>
      </c>
      <c r="E21" s="66">
        <f>+E10+E15+E19+E20+E7</f>
        <v>3820</v>
      </c>
      <c r="F21" s="66">
        <f>+F10+F15+F19+F20+F7</f>
        <v>3777</v>
      </c>
      <c r="G21" s="70">
        <f t="shared" si="0"/>
        <v>1.1256544502617802</v>
      </c>
      <c r="H21" s="70">
        <v>60.1</v>
      </c>
    </row>
    <row r="22" spans="1:10" ht="12.75" customHeight="1" x14ac:dyDescent="0.25">
      <c r="A22" s="1" t="s">
        <v>15</v>
      </c>
      <c r="B22" s="31">
        <v>361</v>
      </c>
      <c r="C22" s="31">
        <v>32</v>
      </c>
      <c r="D22" s="31"/>
      <c r="E22" s="32">
        <f>SUM(B22:D22)</f>
        <v>393</v>
      </c>
      <c r="F22" s="32">
        <v>390</v>
      </c>
      <c r="G22" s="35">
        <f t="shared" si="0"/>
        <v>0.76335877862595414</v>
      </c>
      <c r="H22" s="34">
        <v>76.900000000000006</v>
      </c>
    </row>
    <row r="23" spans="1:10" ht="12.75" customHeight="1" x14ac:dyDescent="0.25">
      <c r="A23" s="1" t="s">
        <v>23</v>
      </c>
      <c r="B23" s="31">
        <v>147</v>
      </c>
      <c r="C23" s="31"/>
      <c r="D23" s="32"/>
      <c r="E23" s="32">
        <f>SUM(B23:D23)</f>
        <v>147</v>
      </c>
      <c r="F23" s="32">
        <v>123</v>
      </c>
      <c r="G23" s="40">
        <f>(+E23-F23)/E23*100</f>
        <v>16.326530612244898</v>
      </c>
      <c r="H23" s="34">
        <v>72.8</v>
      </c>
    </row>
    <row r="24" spans="1:10" s="54" customFormat="1" ht="12.75" customHeight="1" x14ac:dyDescent="0.25">
      <c r="A24" s="73" t="s">
        <v>16</v>
      </c>
      <c r="B24" s="71">
        <f>SUM(B22:B23)</f>
        <v>508</v>
      </c>
      <c r="C24" s="71">
        <f>SUM(C22:C23)</f>
        <v>32</v>
      </c>
      <c r="D24" s="71">
        <f>SUM(D22:D23)</f>
        <v>0</v>
      </c>
      <c r="E24" s="71">
        <f>SUM(E22:E23)</f>
        <v>540</v>
      </c>
      <c r="F24" s="71">
        <f>SUM(F22:F23)</f>
        <v>513</v>
      </c>
      <c r="G24" s="72">
        <f t="shared" si="0"/>
        <v>5</v>
      </c>
      <c r="H24" s="72">
        <v>75.7</v>
      </c>
      <c r="J24" s="55"/>
    </row>
    <row r="25" spans="1:10" s="54" customFormat="1" ht="12.75" customHeight="1" x14ac:dyDescent="0.25">
      <c r="A25" s="73" t="s">
        <v>55</v>
      </c>
      <c r="B25" s="71">
        <v>20</v>
      </c>
      <c r="C25" s="71"/>
      <c r="D25" s="71"/>
      <c r="E25" s="71">
        <f>SUM(B25:D25)</f>
        <v>20</v>
      </c>
      <c r="F25" s="71">
        <v>20</v>
      </c>
      <c r="G25" s="72">
        <f t="shared" si="0"/>
        <v>0</v>
      </c>
      <c r="H25" s="72">
        <v>60</v>
      </c>
      <c r="J25" s="55"/>
    </row>
    <row r="26" spans="1:10" ht="12.75" customHeight="1" x14ac:dyDescent="0.25">
      <c r="A26" s="76" t="s">
        <v>59</v>
      </c>
      <c r="B26" s="77">
        <f>+B21+B24+B25</f>
        <v>3208</v>
      </c>
      <c r="C26" s="77">
        <f>+C21+C24+C25</f>
        <v>1073</v>
      </c>
      <c r="D26" s="77">
        <f>+D21+D24+D25</f>
        <v>99</v>
      </c>
      <c r="E26" s="77">
        <f>+E21+E24+E25</f>
        <v>4380</v>
      </c>
      <c r="F26" s="77">
        <f>+F21+F24+F25</f>
        <v>4310</v>
      </c>
      <c r="G26" s="78">
        <f t="shared" si="0"/>
        <v>1.5981735159817352</v>
      </c>
      <c r="H26" s="78">
        <v>62</v>
      </c>
      <c r="I26" s="56"/>
    </row>
    <row r="27" spans="1:10" s="82" customFormat="1" ht="12.75" customHeight="1" x14ac:dyDescent="0.25">
      <c r="A27" s="79" t="s">
        <v>17</v>
      </c>
      <c r="B27" s="80">
        <f>+B26/E26*100</f>
        <v>73.242009132420094</v>
      </c>
      <c r="C27" s="80">
        <f>+C26/E26*100</f>
        <v>24.49771689497717</v>
      </c>
      <c r="D27" s="80">
        <f>+D26/E26*100</f>
        <v>2.2602739726027399</v>
      </c>
      <c r="E27" s="80">
        <f>SUM(B27:D27)</f>
        <v>100.00000000000001</v>
      </c>
      <c r="F27" s="80"/>
      <c r="G27" s="81"/>
      <c r="H27" s="81"/>
    </row>
    <row r="28" spans="1:10" s="82" customFormat="1" ht="12.75" customHeight="1" x14ac:dyDescent="0.25">
      <c r="A28" s="79" t="s">
        <v>24</v>
      </c>
      <c r="B28" s="80">
        <v>61</v>
      </c>
      <c r="C28" s="80">
        <v>65</v>
      </c>
      <c r="D28" s="80">
        <v>50</v>
      </c>
      <c r="E28" s="80"/>
      <c r="F28" s="80"/>
      <c r="G28" s="81"/>
      <c r="H28" s="81"/>
    </row>
    <row r="29" spans="1:10" s="57" customFormat="1" ht="12.75" customHeight="1" x14ac:dyDescent="0.25">
      <c r="A29" s="1"/>
      <c r="B29" s="2"/>
      <c r="C29" s="2"/>
      <c r="D29" s="2"/>
      <c r="E29" s="2"/>
      <c r="F29" s="2"/>
      <c r="G29" s="2"/>
      <c r="H29" s="2"/>
    </row>
    <row r="30" spans="1:10" x14ac:dyDescent="0.25">
      <c r="A30" s="88" t="s">
        <v>52</v>
      </c>
      <c r="B30" s="88"/>
      <c r="C30" s="27"/>
      <c r="D30" s="27"/>
      <c r="E30" s="36"/>
      <c r="F30" s="36"/>
      <c r="G30" s="16"/>
      <c r="H30" s="27"/>
      <c r="I30" s="16"/>
    </row>
    <row r="31" spans="1:10" x14ac:dyDescent="0.25">
      <c r="A31" s="16" t="s">
        <v>32</v>
      </c>
      <c r="B31" s="27"/>
      <c r="C31" s="27"/>
      <c r="D31" s="27"/>
      <c r="E31" s="41"/>
      <c r="F31" s="27"/>
      <c r="G31" s="16"/>
      <c r="H31" s="16"/>
      <c r="I31" s="37"/>
    </row>
    <row r="32" spans="1:10" x14ac:dyDescent="0.25">
      <c r="B32" s="58"/>
      <c r="C32" s="58"/>
      <c r="D32" s="58"/>
    </row>
    <row r="33" spans="2:3" x14ac:dyDescent="0.25">
      <c r="B33" s="58"/>
      <c r="C33" s="58"/>
    </row>
  </sheetData>
  <mergeCells count="3">
    <mergeCell ref="A5:A6"/>
    <mergeCell ref="E5:H5"/>
    <mergeCell ref="A30:B30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portrait" r:id="rId1"/>
  <ignoredErrors>
    <ignoredError sqref="C23:D23 B19:D19 G22 C25:D25 B24:D24 G24 C15:D15 G23 G25 D14 D18 D22 B21 D20 G11 G13 G15 G16 G17 G18 G19 G20 G21 D10 D21" formulaRange="1"/>
    <ignoredError sqref="E13 E12 E11 E14 E25 E23" formula="1" formulaRange="1"/>
    <ignoredError sqref="E24 E26 E16:E20 E2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148A2C65-6AE2-44F6-864D-C43958525E2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6.02 Notice</vt:lpstr>
      <vt:lpstr>6.02 Graphique 1</vt:lpstr>
      <vt:lpstr>6.02 Tableau 2</vt:lpstr>
    </vt:vector>
  </TitlesOfParts>
  <Company>DEPP-MENJ - Ministère de l'Education nationale et de la Jeunesse - Direction de l'évaluation, de la prospective et de la performance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2022 ; Repères et références statistiques 2022 ;6.05</dc:title>
  <dc:creator>DEPP-MENJ - Ministère de l'Education nationale et de la Jeunesse;Direction de l'évaluation de la prospective et de la performance</dc:creator>
  <cp:lastModifiedBy>Santa Susini</cp:lastModifiedBy>
  <cp:lastPrinted>2023-12-05T15:21:15Z</cp:lastPrinted>
  <dcterms:created xsi:type="dcterms:W3CDTF">2016-06-22T13:28:58Z</dcterms:created>
  <dcterms:modified xsi:type="dcterms:W3CDTF">2025-12-03T10:04:27Z</dcterms:modified>
  <cp:contentStatus>Publié</cp:contentStatus>
</cp:coreProperties>
</file>