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8800" windowHeight="9675" activeTab="3"/>
  </bookViews>
  <sheets>
    <sheet name="3.04 Notice" sheetId="7" r:id="rId1"/>
    <sheet name="3.04 Graph 1" sheetId="8" r:id="rId2"/>
    <sheet name="3.04 Tableau 2" sheetId="9" r:id="rId3"/>
    <sheet name="3.04 Carte 3" sheetId="5" r:id="rId4"/>
  </sheets>
  <definedNames>
    <definedName name="Le_système_éducatif_en_Corse">#REF!</definedName>
    <definedName name="Theme">#REF!</definedName>
    <definedName name="_xlnm.Print_Area" localSheetId="3">'3.04 Carte 3'!$A$1:$C$48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9" l="1"/>
  <c r="D6" i="9"/>
  <c r="B7" i="9"/>
  <c r="B6" i="9"/>
  <c r="J12" i="8" l="1"/>
  <c r="J13" i="8" s="1"/>
  <c r="B8" i="9" l="1"/>
  <c r="I10" i="8" l="1"/>
  <c r="I6" i="8"/>
  <c r="I7" i="8"/>
  <c r="I8" i="8" l="1"/>
  <c r="I12" i="8" s="1"/>
  <c r="I13" i="8" s="1"/>
  <c r="A3" i="5" l="1"/>
  <c r="A1" i="5"/>
  <c r="A1" i="9"/>
  <c r="A3" i="9"/>
  <c r="A3" i="8"/>
  <c r="A1" i="8"/>
  <c r="C8" i="8" l="1"/>
  <c r="C6" i="8"/>
  <c r="H8" i="8"/>
  <c r="H6" i="8"/>
  <c r="G6" i="8"/>
  <c r="H12" i="8" l="1"/>
  <c r="H13" i="8" s="1"/>
  <c r="F8" i="9"/>
  <c r="G8" i="9"/>
  <c r="D8" i="9" l="1"/>
  <c r="C12" i="8"/>
  <c r="C13" i="8" s="1"/>
  <c r="F10" i="8"/>
  <c r="E10" i="8"/>
  <c r="D10" i="8"/>
  <c r="G8" i="8"/>
  <c r="G12" i="8" s="1"/>
  <c r="G13" i="8" s="1"/>
  <c r="F8" i="8"/>
  <c r="F12" i="8" s="1"/>
  <c r="F13" i="8" s="1"/>
  <c r="E8" i="8"/>
  <c r="E12" i="8" s="1"/>
  <c r="E13" i="8" s="1"/>
  <c r="D8" i="8"/>
  <c r="D12" i="8" s="1"/>
  <c r="D13" i="8" s="1"/>
  <c r="G7" i="8"/>
  <c r="F7" i="8"/>
  <c r="E7" i="8"/>
  <c r="D7" i="8"/>
  <c r="C7" i="8"/>
  <c r="F6" i="8"/>
  <c r="E6" i="8"/>
  <c r="D6" i="8"/>
  <c r="C8" i="9" l="1"/>
  <c r="E8" i="9"/>
</calcChain>
</file>

<file path=xl/sharedStrings.xml><?xml version="1.0" encoding="utf-8"?>
<sst xmlns="http://schemas.openxmlformats.org/spreadsheetml/2006/main" count="65" uniqueCount="51">
  <si>
    <t>« À l'heure » ou en avance</t>
  </si>
  <si>
    <t>Effectifs</t>
  </si>
  <si>
    <t>%</t>
  </si>
  <si>
    <t>1 an de retard</t>
  </si>
  <si>
    <t>Au moins 2 ans de retard</t>
  </si>
  <si>
    <t>Total en retard</t>
  </si>
  <si>
    <t>Total entrants en sixième</t>
  </si>
  <si>
    <t>Source : DEPP / Système d'information Scolarité.</t>
  </si>
  <si>
    <t>Population concernée : élève de sixième non redoublant, hors Segpa et hors Ulis.</t>
  </si>
  <si>
    <t>Sommaire</t>
  </si>
  <si>
    <t>Précisions</t>
  </si>
  <si>
    <r>
      <t>Population concernée</t>
    </r>
    <r>
      <rPr>
        <sz val="8"/>
        <color rgb="FF000000"/>
        <rFont val="Arial"/>
        <family val="2"/>
      </rPr>
      <t xml:space="preserve"> - Élèves sous statut scolaire inscrits dans les établissements relevant du ministère en charge de l’Éducation nationale hors établissements régionaux d’enseignement adapté (EREA) et établissements du secteur privé hors contrat.</t>
    </r>
  </si>
  <si>
    <r>
      <t>Les entrants en sixième</t>
    </r>
    <r>
      <rPr>
        <sz val="8"/>
        <color rgb="FF000000"/>
        <rFont val="Arial"/>
        <family val="2"/>
      </rPr>
      <t xml:space="preserve"> - Les entrants en sixième sont les élèves non scolarisés à ce niveau l’année précédente.</t>
    </r>
  </si>
  <si>
    <t>Source</t>
  </si>
  <si>
    <t>DEPP, Système d’information Scolarité.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</si>
  <si>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</si>
  <si>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</si>
  <si>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</si>
  <si>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</si>
  <si>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</si>
  <si>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du retard à l'entrée en sixième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</si>
  <si>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</si>
  <si>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</si>
  <si>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</si>
  <si>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Champ : Région corse élèves scolarisés dans une école publique en 2022 quel que soit leur secteur de scolarisation, hors Segpa et hors ULIS.</t>
  </si>
  <si>
    <t>Actualisé le</t>
  </si>
  <si>
    <r>
      <rPr>
        <b/>
        <sz val="8"/>
        <rFont val="Arial"/>
        <family val="2"/>
      </rPr>
      <t>-</t>
    </r>
    <r>
      <rPr>
        <sz val="8"/>
        <rFont val="Arial"/>
        <family val="2"/>
      </rPr>
      <t xml:space="preserve"> Absence d’effectif ou pas d’effectif possible</t>
    </r>
  </si>
  <si>
    <t>Catégorie</t>
  </si>
  <si>
    <t>Colonne1</t>
  </si>
  <si>
    <t>2018</t>
  </si>
  <si>
    <t>2019</t>
  </si>
  <si>
    <t>2020</t>
  </si>
  <si>
    <t>2021</t>
  </si>
  <si>
    <t>2022</t>
  </si>
  <si>
    <t>Champ : Région corse, hors Segpa et hors ULIS.</t>
  </si>
  <si>
    <t>Public hors REP ou REP+  Effectifs</t>
  </si>
  <si>
    <t>Public hors REP ou REP+  %</t>
  </si>
  <si>
    <t>3.04 Le retard scolaire à l’entrée en sixième</t>
  </si>
  <si>
    <t>2023</t>
  </si>
  <si>
    <t>Source : APAE / ARCHIPEL</t>
  </si>
  <si>
    <t>Source : ARCHIPEL</t>
  </si>
  <si>
    <t>2024</t>
  </si>
  <si>
    <t>DPSA, RSC 2024</t>
  </si>
  <si>
    <t>En REP ou REP+ en 2024 Effectifs</t>
  </si>
  <si>
    <t>En REP ou REP+ en 2024 %</t>
  </si>
  <si>
    <t>[2] Retard à l'entrée en sixième à la rentrée 2025 selon l'appartenance de l'école d'origine à un réseau REP ou REP+</t>
  </si>
  <si>
    <t>2025</t>
  </si>
  <si>
    <t>Rappel 2024 (%) REP REP+</t>
  </si>
  <si>
    <t>Rappel 2024 (%) Hors REP REP+</t>
  </si>
  <si>
    <t xml:space="preserve">Lecture : en 2025, 6,1 % des élèves entrant en sixième et venant d’une école publique appartenant aux réseaux d'éducation prioritaire REP ou REP+ ont au moins un an de retard. </t>
  </si>
  <si>
    <t>[3] Retard à l'entrée en sixième à la rentrée 2024 selon l'académie de scolarisation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</si>
</sst>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"/>
    <numFmt numFmtId="166" formatCode="[$-F800]dddd\,\ mmmm\ dd\,\ yyyy"/>
  </numFmts>
  <fonts count="3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color indexed="14"/>
      <name val="Arial"/>
      <family val="2"/>
    </font>
    <font>
      <b/>
      <sz val="8"/>
      <color theme="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00B050"/>
      <name val="Arial"/>
      <family val="2"/>
    </font>
    <font>
      <sz val="10"/>
      <color rgb="FF7030A0"/>
      <name val="Arial"/>
      <family val="2"/>
    </font>
    <font>
      <sz val="9"/>
      <color rgb="FF333333"/>
      <name val="Arial"/>
      <family val="2"/>
    </font>
    <font>
      <b/>
      <sz val="8"/>
      <color rgb="FFFA7D00"/>
      <name val="Calibri"/>
      <family val="2"/>
      <scheme val="minor"/>
    </font>
    <font>
      <i/>
      <sz val="10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5"/>
      <color theme="3"/>
      <name val="Arial"/>
      <family val="2"/>
    </font>
    <font>
      <u/>
      <sz val="10"/>
      <color theme="10"/>
      <name val="MS Sans Serif"/>
    </font>
    <font>
      <sz val="10"/>
      <name val="MS Sans Serif"/>
    </font>
    <font>
      <sz val="10"/>
      <name val="MS Sans Serif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hair">
        <color theme="0"/>
      </left>
      <right style="hair">
        <color theme="0"/>
      </right>
      <top/>
      <bottom style="thin">
        <color indexed="64"/>
      </bottom>
      <diagonal/>
    </border>
    <border>
      <left style="hair">
        <color theme="0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16" fillId="2" borderId="1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1" fillId="0" borderId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6" fillId="0" borderId="0" xfId="2" applyFont="1"/>
    <xf numFmtId="3" fontId="6" fillId="0" borderId="2" xfId="2" applyNumberFormat="1" applyFont="1" applyFill="1" applyBorder="1" applyAlignment="1">
      <alignment horizontal="right"/>
    </xf>
    <xf numFmtId="3" fontId="6" fillId="0" borderId="0" xfId="2" applyNumberFormat="1" applyFont="1" applyFill="1" applyBorder="1" applyAlignment="1">
      <alignment horizontal="right"/>
    </xf>
    <xf numFmtId="0" fontId="2" fillId="0" borderId="0" xfId="2"/>
    <xf numFmtId="0" fontId="8" fillId="0" borderId="0" xfId="2" applyFont="1"/>
    <xf numFmtId="0" fontId="5" fillId="0" borderId="0" xfId="2" applyFont="1" applyAlignment="1">
      <alignment horizontal="left"/>
    </xf>
    <xf numFmtId="0" fontId="9" fillId="0" borderId="0" xfId="2" applyFont="1"/>
    <xf numFmtId="3" fontId="2" fillId="0" borderId="0" xfId="2" applyNumberFormat="1"/>
    <xf numFmtId="49" fontId="6" fillId="0" borderId="0" xfId="2" applyNumberFormat="1" applyFont="1" applyFill="1" applyBorder="1" applyAlignment="1">
      <alignment horizontal="left"/>
    </xf>
    <xf numFmtId="49" fontId="6" fillId="0" borderId="2" xfId="2" applyNumberFormat="1" applyFont="1" applyFill="1" applyBorder="1" applyAlignment="1">
      <alignment horizontal="left"/>
    </xf>
    <xf numFmtId="0" fontId="11" fillId="0" borderId="0" xfId="2" applyFont="1"/>
    <xf numFmtId="0" fontId="12" fillId="0" borderId="0" xfId="2" applyFont="1"/>
    <xf numFmtId="0" fontId="13" fillId="0" borderId="0" xfId="2" applyFont="1"/>
    <xf numFmtId="0" fontId="14" fillId="0" borderId="0" xfId="2" applyFont="1"/>
    <xf numFmtId="0" fontId="15" fillId="3" borderId="0" xfId="2" applyFont="1" applyFill="1" applyAlignment="1">
      <alignment horizontal="left"/>
    </xf>
    <xf numFmtId="0" fontId="6" fillId="0" borderId="0" xfId="0" applyFont="1"/>
    <xf numFmtId="0" fontId="17" fillId="0" borderId="0" xfId="4" applyFont="1"/>
    <xf numFmtId="0" fontId="18" fillId="0" borderId="0" xfId="2" applyFont="1" applyAlignment="1">
      <alignment horizontal="justify" vertical="center" wrapText="1"/>
    </xf>
    <xf numFmtId="166" fontId="17" fillId="0" borderId="0" xfId="5" applyNumberFormat="1" applyFont="1" applyAlignment="1">
      <alignment horizontal="right" wrapText="1"/>
    </xf>
    <xf numFmtId="0" fontId="2" fillId="0" borderId="0" xfId="5"/>
    <xf numFmtId="0" fontId="2" fillId="0" borderId="0" xfId="4" applyFont="1" applyAlignment="1">
      <alignment horizontal="left" vertical="center" wrapText="1"/>
    </xf>
    <xf numFmtId="14" fontId="17" fillId="0" borderId="0" xfId="5" applyNumberFormat="1" applyFont="1" applyAlignment="1">
      <alignment horizontal="right" wrapText="1"/>
    </xf>
    <xf numFmtId="0" fontId="24" fillId="0" borderId="3" xfId="10"/>
    <xf numFmtId="0" fontId="25" fillId="0" borderId="0" xfId="11" applyAlignment="1">
      <alignment vertical="center" wrapText="1"/>
    </xf>
    <xf numFmtId="0" fontId="22" fillId="0" borderId="4" xfId="8" applyAlignment="1">
      <alignment vertical="center" wrapText="1"/>
    </xf>
    <xf numFmtId="0" fontId="2" fillId="0" borderId="0" xfId="5" applyFont="1"/>
    <xf numFmtId="0" fontId="17" fillId="0" borderId="0" xfId="5" applyFont="1"/>
    <xf numFmtId="0" fontId="4" fillId="0" borderId="0" xfId="5" applyFont="1" applyFill="1" applyAlignment="1">
      <alignment vertical="center" wrapText="1"/>
    </xf>
    <xf numFmtId="0" fontId="7" fillId="0" borderId="0" xfId="5" applyFont="1" applyFill="1" applyAlignment="1">
      <alignment vertical="center" wrapText="1"/>
    </xf>
    <xf numFmtId="0" fontId="7" fillId="0" borderId="0" xfId="5" applyFont="1" applyAlignment="1">
      <alignment wrapText="1"/>
    </xf>
    <xf numFmtId="0" fontId="5" fillId="0" borderId="0" xfId="5" applyFont="1" applyAlignment="1">
      <alignment wrapText="1"/>
    </xf>
    <xf numFmtId="0" fontId="4" fillId="0" borderId="0" xfId="5" applyFont="1" applyFill="1" applyAlignment="1">
      <alignment vertical="center"/>
    </xf>
    <xf numFmtId="0" fontId="4" fillId="0" borderId="0" xfId="5" applyFont="1" applyAlignment="1">
      <alignment vertical="center" wrapText="1"/>
    </xf>
    <xf numFmtId="0" fontId="6" fillId="0" borderId="0" xfId="5" applyFont="1" applyAlignment="1">
      <alignment vertical="center" wrapText="1"/>
    </xf>
    <xf numFmtId="0" fontId="6" fillId="0" borderId="0" xfId="5" applyFont="1" applyAlignment="1">
      <alignment wrapText="1"/>
    </xf>
    <xf numFmtId="0" fontId="6" fillId="0" borderId="0" xfId="5" applyFont="1"/>
    <xf numFmtId="0" fontId="6" fillId="0" borderId="0" xfId="5" quotePrefix="1" applyFont="1"/>
    <xf numFmtId="0" fontId="26" fillId="0" borderId="0" xfId="12" applyAlignment="1"/>
    <xf numFmtId="0" fontId="2" fillId="0" borderId="0" xfId="12" applyFont="1"/>
    <xf numFmtId="0" fontId="2" fillId="0" borderId="0" xfId="12" applyFont="1" applyBorder="1"/>
    <xf numFmtId="0" fontId="2" fillId="0" borderId="0" xfId="12" applyFont="1" applyBorder="1" applyAlignment="1">
      <alignment horizontal="right"/>
    </xf>
    <xf numFmtId="0" fontId="23" fillId="0" borderId="0" xfId="9" applyBorder="1" applyAlignment="1">
      <alignment vertical="center"/>
    </xf>
    <xf numFmtId="0" fontId="2" fillId="0" borderId="0" xfId="12" applyFont="1" applyAlignment="1">
      <alignment vertical="center"/>
    </xf>
    <xf numFmtId="0" fontId="7" fillId="0" borderId="6" xfId="13" applyFont="1" applyFill="1" applyBorder="1" applyAlignment="1">
      <alignment vertical="center" wrapText="1"/>
    </xf>
    <xf numFmtId="0" fontId="10" fillId="0" borderId="6" xfId="13" applyFont="1" applyFill="1" applyBorder="1" applyAlignment="1">
      <alignment vertical="center" wrapText="1"/>
    </xf>
    <xf numFmtId="0" fontId="6" fillId="0" borderId="0" xfId="13" applyFont="1" applyFill="1" applyBorder="1" applyAlignment="1">
      <alignment vertical="center" wrapText="1"/>
    </xf>
    <xf numFmtId="3" fontId="6" fillId="0" borderId="0" xfId="2" applyNumberFormat="1" applyFont="1" applyFill="1"/>
    <xf numFmtId="165" fontId="6" fillId="0" borderId="2" xfId="2" applyNumberFormat="1" applyFont="1" applyFill="1" applyBorder="1" applyAlignment="1">
      <alignment wrapText="1"/>
    </xf>
    <xf numFmtId="3" fontId="6" fillId="0" borderId="0" xfId="14" applyNumberFormat="1" applyFont="1" applyFill="1"/>
    <xf numFmtId="0" fontId="7" fillId="0" borderId="0" xfId="13" applyFont="1" applyFill="1" applyBorder="1" applyAlignment="1">
      <alignment vertical="center" wrapText="1"/>
    </xf>
    <xf numFmtId="3" fontId="7" fillId="0" borderId="0" xfId="13" applyNumberFormat="1" applyFont="1" applyFill="1" applyBorder="1" applyAlignment="1">
      <alignment horizontal="right" vertical="center"/>
    </xf>
    <xf numFmtId="0" fontId="10" fillId="0" borderId="0" xfId="13" applyFont="1" applyFill="1" applyBorder="1" applyAlignment="1">
      <alignment vertical="center" wrapText="1"/>
    </xf>
    <xf numFmtId="165" fontId="7" fillId="0" borderId="0" xfId="13" applyNumberFormat="1" applyFont="1" applyFill="1" applyBorder="1" applyAlignment="1">
      <alignment horizontal="right" vertical="center"/>
    </xf>
    <xf numFmtId="0" fontId="7" fillId="0" borderId="0" xfId="12" applyFont="1" applyBorder="1" applyAlignment="1">
      <alignment vertical="center"/>
    </xf>
    <xf numFmtId="0" fontId="7" fillId="0" borderId="0" xfId="12" applyFont="1" applyBorder="1" applyAlignment="1">
      <alignment horizontal="left" vertical="center"/>
    </xf>
    <xf numFmtId="3" fontId="7" fillId="0" borderId="0" xfId="12" applyNumberFormat="1" applyFont="1" applyBorder="1" applyAlignment="1">
      <alignment horizontal="right" vertical="center"/>
    </xf>
    <xf numFmtId="3" fontId="7" fillId="0" borderId="0" xfId="12" applyNumberFormat="1" applyFont="1" applyAlignment="1">
      <alignment vertical="center"/>
    </xf>
    <xf numFmtId="0" fontId="6" fillId="0" borderId="0" xfId="12" applyFont="1" applyAlignment="1">
      <alignment vertical="center"/>
    </xf>
    <xf numFmtId="0" fontId="2" fillId="0" borderId="0" xfId="12" applyFont="1" applyBorder="1" applyAlignment="1">
      <alignment vertical="center"/>
    </xf>
    <xf numFmtId="0" fontId="2" fillId="0" borderId="0" xfId="12" applyFont="1" applyBorder="1" applyAlignment="1">
      <alignment horizontal="right" vertical="center"/>
    </xf>
    <xf numFmtId="3" fontId="28" fillId="0" borderId="0" xfId="12" applyNumberFormat="1" applyFont="1" applyBorder="1" applyAlignment="1">
      <alignment horizontal="right" vertical="center"/>
    </xf>
    <xf numFmtId="165" fontId="28" fillId="0" borderId="0" xfId="12" applyNumberFormat="1" applyFont="1" applyBorder="1" applyAlignment="1">
      <alignment horizontal="right" vertical="center"/>
    </xf>
    <xf numFmtId="0" fontId="4" fillId="0" borderId="0" xfId="12" applyFont="1" applyBorder="1" applyAlignment="1">
      <alignment horizontal="right" vertical="center"/>
    </xf>
    <xf numFmtId="0" fontId="4" fillId="0" borderId="0" xfId="12" applyFont="1" applyAlignment="1">
      <alignment vertical="center"/>
    </xf>
    <xf numFmtId="0" fontId="6" fillId="0" borderId="0" xfId="12" applyFont="1" applyBorder="1" applyAlignment="1">
      <alignment vertical="center"/>
    </xf>
    <xf numFmtId="0" fontId="6" fillId="0" borderId="0" xfId="12" applyFont="1" applyBorder="1" applyAlignment="1">
      <alignment horizontal="right" vertical="center"/>
    </xf>
    <xf numFmtId="0" fontId="6" fillId="0" borderId="0" xfId="12" quotePrefix="1" applyFont="1" applyBorder="1" applyAlignment="1">
      <alignment vertical="center"/>
    </xf>
    <xf numFmtId="0" fontId="6" fillId="0" borderId="0" xfId="12" quotePrefix="1" applyFont="1" applyAlignment="1">
      <alignment horizontal="left" vertical="center"/>
    </xf>
    <xf numFmtId="0" fontId="6" fillId="0" borderId="0" xfId="12" applyFont="1"/>
    <xf numFmtId="3" fontId="6" fillId="0" borderId="0" xfId="13" applyNumberFormat="1" applyFont="1" applyFill="1" applyBorder="1" applyAlignment="1">
      <alignment horizontal="right" vertical="center"/>
    </xf>
    <xf numFmtId="164" fontId="6" fillId="0" borderId="0" xfId="15" applyNumberFormat="1" applyFont="1" applyFill="1" applyBorder="1" applyAlignment="1">
      <alignment horizontal="right" vertical="center"/>
    </xf>
    <xf numFmtId="0" fontId="7" fillId="0" borderId="0" xfId="13" applyFont="1" applyFill="1" applyBorder="1" applyAlignment="1">
      <alignment vertical="center"/>
    </xf>
    <xf numFmtId="0" fontId="6" fillId="0" borderId="0" xfId="12" applyFont="1" applyBorder="1"/>
    <xf numFmtId="3" fontId="28" fillId="0" borderId="0" xfId="12" applyNumberFormat="1" applyFont="1" applyBorder="1" applyAlignment="1">
      <alignment horizontal="right"/>
    </xf>
    <xf numFmtId="165" fontId="28" fillId="0" borderId="0" xfId="12" applyNumberFormat="1" applyFont="1" applyBorder="1" applyAlignment="1">
      <alignment horizontal="right"/>
    </xf>
    <xf numFmtId="0" fontId="6" fillId="0" borderId="0" xfId="12" quotePrefix="1" applyFont="1" applyBorder="1"/>
    <xf numFmtId="164" fontId="6" fillId="0" borderId="0" xfId="7" applyNumberFormat="1" applyFont="1" applyFill="1" applyBorder="1" applyAlignment="1">
      <alignment horizontal="right" vertical="center"/>
    </xf>
    <xf numFmtId="0" fontId="7" fillId="0" borderId="0" xfId="2" applyFont="1" applyBorder="1" applyAlignment="1"/>
    <xf numFmtId="0" fontId="7" fillId="0" borderId="7" xfId="13" applyFont="1" applyFill="1" applyBorder="1" applyAlignment="1">
      <alignment vertical="center" wrapText="1"/>
    </xf>
    <xf numFmtId="0" fontId="6" fillId="0" borderId="6" xfId="13" applyFont="1" applyFill="1" applyBorder="1" applyAlignment="1">
      <alignment vertical="center" wrapText="1"/>
    </xf>
    <xf numFmtId="165" fontId="6" fillId="0" borderId="8" xfId="2" applyNumberFormat="1" applyFont="1" applyFill="1" applyBorder="1" applyAlignment="1">
      <alignment wrapText="1"/>
    </xf>
    <xf numFmtId="0" fontId="22" fillId="0" borderId="4" xfId="8" applyAlignment="1">
      <alignment vertical="center"/>
    </xf>
    <xf numFmtId="0" fontId="2" fillId="0" borderId="0" xfId="2" applyBorder="1"/>
    <xf numFmtId="0" fontId="9" fillId="0" borderId="0" xfId="2" applyFont="1" applyBorder="1"/>
    <xf numFmtId="0" fontId="14" fillId="0" borderId="0" xfId="2" applyFont="1" applyFill="1"/>
    <xf numFmtId="0" fontId="3" fillId="0" borderId="0" xfId="2" applyFont="1" applyAlignment="1"/>
    <xf numFmtId="3" fontId="29" fillId="0" borderId="0" xfId="12" applyNumberFormat="1" applyFont="1" applyFill="1" applyAlignment="1">
      <alignment horizontal="right" vertical="center"/>
    </xf>
    <xf numFmtId="0" fontId="30" fillId="0" borderId="7" xfId="13" applyFont="1" applyFill="1" applyBorder="1" applyAlignment="1">
      <alignment vertical="center" wrapText="1"/>
    </xf>
    <xf numFmtId="165" fontId="29" fillId="0" borderId="0" xfId="12" applyNumberFormat="1" applyFont="1" applyFill="1" applyAlignment="1">
      <alignment horizontal="right" vertical="center"/>
    </xf>
    <xf numFmtId="3" fontId="29" fillId="0" borderId="9" xfId="12" applyNumberFormat="1" applyFont="1" applyFill="1" applyBorder="1" applyAlignment="1">
      <alignment horizontal="right" vertical="center"/>
    </xf>
    <xf numFmtId="3" fontId="31" fillId="0" borderId="0" xfId="12" applyNumberFormat="1" applyFont="1" applyFill="1" applyAlignment="1">
      <alignment horizontal="right" vertical="center"/>
    </xf>
    <xf numFmtId="0" fontId="32" fillId="0" borderId="7" xfId="13" applyFont="1" applyFill="1" applyBorder="1" applyAlignment="1">
      <alignment vertical="center" wrapText="1"/>
    </xf>
    <xf numFmtId="165" fontId="31" fillId="0" borderId="0" xfId="12" applyNumberFormat="1" applyFont="1" applyFill="1" applyAlignment="1">
      <alignment horizontal="right" vertical="center"/>
    </xf>
    <xf numFmtId="0" fontId="7" fillId="0" borderId="0" xfId="12" applyFont="1" applyAlignment="1">
      <alignment vertical="center"/>
    </xf>
    <xf numFmtId="165" fontId="31" fillId="0" borderId="6" xfId="12" applyNumberFormat="1" applyFont="1" applyFill="1" applyBorder="1" applyAlignment="1">
      <alignment horizontal="right" vertical="center"/>
    </xf>
    <xf numFmtId="0" fontId="31" fillId="0" borderId="0" xfId="0" applyNumberFormat="1" applyFont="1" applyFill="1" applyBorder="1" applyAlignment="1" applyProtection="1">
      <alignment vertical="center"/>
    </xf>
    <xf numFmtId="3" fontId="31" fillId="0" borderId="0" xfId="0" applyNumberFormat="1" applyFont="1" applyFill="1" applyBorder="1" applyAlignment="1" applyProtection="1">
      <alignment horizontal="right" vertical="center"/>
    </xf>
    <xf numFmtId="164" fontId="31" fillId="0" borderId="0" xfId="0" applyNumberFormat="1" applyFont="1" applyFill="1" applyBorder="1" applyAlignment="1" applyProtection="1">
      <alignment horizontal="right" vertical="center"/>
    </xf>
    <xf numFmtId="9" fontId="31" fillId="0" borderId="0" xfId="0" applyNumberFormat="1" applyFont="1" applyFill="1" applyBorder="1" applyAlignment="1" applyProtection="1">
      <alignment horizontal="right" vertical="center"/>
    </xf>
  </cellXfs>
  <cellStyles count="16">
    <cellStyle name="Calcul" xfId="1" builtinId="22" customBuiltin="1"/>
    <cellStyle name="Lien hypertexte 2" xfId="6"/>
    <cellStyle name="Lien hypertexte 2 2" xfId="11"/>
    <cellStyle name="Normal" xfId="0" builtinId="0"/>
    <cellStyle name="Normal 2" xfId="2"/>
    <cellStyle name="Normal 2 2" xfId="5"/>
    <cellStyle name="Normal 2_TC_A1" xfId="4"/>
    <cellStyle name="Normal 3" xfId="12"/>
    <cellStyle name="Normal 4" xfId="13"/>
    <cellStyle name="Pourcentage" xfId="7" builtinId="5"/>
    <cellStyle name="Pourcentage 2" xfId="3"/>
    <cellStyle name="Pourcentage 2 2" xfId="14"/>
    <cellStyle name="Pourcentage 3" xfId="15"/>
    <cellStyle name="Titre 1 2" xfId="10"/>
    <cellStyle name="Titre 2" xfId="8" builtinId="17"/>
    <cellStyle name="Titre 3" xfId="9" builtinId="18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hair">
          <color theme="0"/>
        </left>
        <right style="hair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</font>
    </dxf>
  </dxfs>
  <tableStyles count="1" defaultTableStyle="TableStyleMedium2" defaultPivotStyle="PivotStyleLight16">
    <tableStyle name="Style TAB" pivot="0" count="3">
      <tableStyleElement type="wholeTable" dxfId="44"/>
      <tableStyleElement type="headerRow" dxfId="43"/>
      <tableStyleElement type="totalRow" dxfId="42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'3.04 Graph 1'!$A$3</c:f>
          <c:strCache>
            <c:ptCount val="1"/>
            <c:pt idx="0">
              <c:v>[1] Évolution du retard à l'entrée en sixième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'3.04 Graph 1'!$A$13</c:f>
              <c:strCache>
                <c:ptCount val="1"/>
                <c:pt idx="0">
                  <c:v>Total en retard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'3.04 Graph 1'!$C$5:$J$5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'3.04 Graph 1'!$C$13:$J$13</c:f>
              <c:numCache>
                <c:formatCode>#\ ##0.0</c:formatCode>
                <c:ptCount val="8"/>
                <c:pt idx="0">
                  <c:v>9.3517741935483887</c:v>
                </c:pt>
                <c:pt idx="1">
                  <c:v>8.7999999999999989</c:v>
                </c:pt>
                <c:pt idx="2">
                  <c:v>7.1999999999999993</c:v>
                </c:pt>
                <c:pt idx="3">
                  <c:v>6.4</c:v>
                </c:pt>
                <c:pt idx="4">
                  <c:v>6.6000000000000005</c:v>
                </c:pt>
                <c:pt idx="5">
                  <c:v>6.9</c:v>
                </c:pt>
                <c:pt idx="6">
                  <c:v>6.8000000000000007</c:v>
                </c:pt>
                <c:pt idx="7">
                  <c:v>6.0000000000000009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61-4985-8FFB-FE246F155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3455087"/>
        <c:axId val="1743442463"/>
      </c:lineChart>
      <c:catAx>
        <c:axId val="17434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42463"/>
        <c:crosses val="autoZero"/>
        <c:auto val="1"/>
        <c:lblAlgn val="ctr"/>
        <c:lblOffset val="100"/>
        <c:noMultiLvlLbl val="0"/>
      </c:catAx>
      <c:valAx>
        <c:axId val="1743442463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5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733426</xdr:colOff>
      <xdr:row>3</xdr:row>
      <xdr:rowOff>152400</xdr:rowOff>
    </xdr:from>
    <xdr:to>
      <xdr:col>16</xdr:col>
      <xdr:colOff>209551</xdr:colOff>
      <xdr:row>14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</xdr:col>
      <xdr:colOff>4867275</xdr:colOff>
      <xdr:row>48</xdr:row>
      <xdr:rowOff>133349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95350"/>
          <a:ext cx="6467475" cy="70961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495300</xdr:colOff>
      <xdr:row>29</xdr:row>
      <xdr:rowOff>66424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2725" y="2838450"/>
          <a:ext cx="1933575" cy="20095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RSCTabCourbe_donnees" displayName="RSCTabCourbe_donnees" ref="A5:J11" totalsRowShown="0" headerRowDxfId="41" dataDxfId="39" totalsRowDxfId="38" headerRowBorderDxfId="40">
  <autoFilter ref="A5:J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10">
    <tableColumn id="1" name="Catégorie" dataDxfId="37" totalsRowDxfId="36"/>
    <tableColumn id="2" name="Colonne1" dataDxfId="35" totalsRowDxfId="34"/>
    <tableColumn id="3" name="2018" dataDxfId="33" totalsRowDxfId="32"/>
    <tableColumn id="4" name="2019" dataDxfId="31" totalsRowDxfId="30"/>
    <tableColumn id="5" name="2020" dataDxfId="29" totalsRowDxfId="28"/>
    <tableColumn id="6" name="2021" dataDxfId="27" totalsRowDxfId="26"/>
    <tableColumn id="7" name="2022" dataDxfId="25" totalsRowDxfId="24"/>
    <tableColumn id="8" name="2023" dataDxfId="23" totalsRowDxfId="22" dataCellStyle="Normal 2"/>
    <tableColumn id="9" name="2024" dataDxfId="21" totalsRowDxfId="20"/>
    <tableColumn id="10" name="2025" dataDxfId="19" totalsRowDxfId="18"/>
  </tableColumns>
  <tableStyleInfo name="Style TAB" showFirstColumn="0" showLastColumn="0" showRowStripes="0" showColumnStripes="0"/>
</table>
</file>

<file path=xl/tables/table2.xml><?xml version="1.0" encoding="utf-8"?>
<table xmlns="http://schemas.openxmlformats.org/spreadsheetml/2006/main" id="2" name="RSCTabX" displayName="RSCTabX" ref="A5:G8" totalsRowCount="1" headerRowDxfId="17" dataDxfId="15" totalsRowDxfId="14" headerRowBorderDxfId="16">
  <autoFilter ref="A5:G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Catégorie" totalsRowLabel="Total entrants en sixième" dataDxfId="13" totalsRowDxfId="12"/>
    <tableColumn id="2" name="En REP ou REP+ en 2024 Effectifs" totalsRowFunction="sum" dataDxfId="11" totalsRowDxfId="10">
      <calculatedColumnFormula>1379*RSCTabX[[#This Row],[En REP ou REP+ en 2024 %]]</calculatedColumnFormula>
    </tableColumn>
    <tableColumn id="3" name="En REP ou REP+ en 2024 %" totalsRowFunction="sum" dataDxfId="9" totalsRowDxfId="8" dataCellStyle="Pourcentage 3"/>
    <tableColumn id="4" name="Public hors REP ou REP+  Effectifs" totalsRowFunction="sum" dataDxfId="7" totalsRowDxfId="6">
      <calculatedColumnFormula>1689*RSCTabX[[#This Row],[Public hors REP ou REP+  %]]</calculatedColumnFormula>
    </tableColumn>
    <tableColumn id="5" name="Public hors REP ou REP+  %" totalsRowFunction="sum" dataDxfId="5" totalsRowDxfId="4" dataCellStyle="Pourcentage 3">
      <calculatedColumnFormula>RSCTabX[[#This Row],[Public hors REP ou REP+  Effectifs]]/RSCTabX[[#Totals],[Public hors REP ou REP+  Effectifs]]</calculatedColumnFormula>
    </tableColumn>
    <tableColumn id="6" name="Rappel 2024 (%) REP REP+" totalsRowFunction="sum" dataDxfId="3" totalsRowDxfId="2" dataCellStyle="Pourcentage"/>
    <tableColumn id="7" name="Rappel 2024 (%) Hors REP REP+" totalsRowFunction="sum" dataDxfId="1" totalsRowDxfId="0" dataCellStyle="Pourcentage"/>
  </tableColumns>
  <tableStyleInfo name="Style TAB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8"/>
  <sheetViews>
    <sheetView showGridLines="0" zoomScaleNormal="100" zoomScaleSheetLayoutView="110" workbookViewId="0">
      <selection activeCell="A18" sqref="A18"/>
    </sheetView>
  </sheetViews>
  <sheetFormatPr baseColWidth="10" defaultRowHeight="12.75" x14ac:dyDescent="0.2"/>
  <cols>
    <col min="1" max="1" width="91.28515625" style="20" customWidth="1"/>
    <col min="2" max="16384" width="11.42578125" style="20"/>
  </cols>
  <sheetData>
    <row r="1" spans="1:1" x14ac:dyDescent="0.2">
      <c r="A1" s="17" t="s">
        <v>42</v>
      </c>
    </row>
    <row r="2" spans="1:1" x14ac:dyDescent="0.2">
      <c r="A2" s="19" t="s">
        <v>25</v>
      </c>
    </row>
    <row r="3" spans="1:1" x14ac:dyDescent="0.2">
      <c r="A3" s="22">
        <v>45978</v>
      </c>
    </row>
    <row r="4" spans="1:1" ht="20.25" thickBot="1" x14ac:dyDescent="0.35">
      <c r="A4" s="23" t="s">
        <v>21</v>
      </c>
    </row>
    <row r="5" spans="1:1" ht="13.5" thickTop="1" x14ac:dyDescent="0.2"/>
    <row r="6" spans="1:1" ht="25.5" x14ac:dyDescent="0.2">
      <c r="A6" s="21" t="s">
        <v>22</v>
      </c>
    </row>
    <row r="7" spans="1:1" x14ac:dyDescent="0.2">
      <c r="A7" s="24" t="s">
        <v>23</v>
      </c>
    </row>
    <row r="9" spans="1:1" s="26" customFormat="1" ht="17.25" thickBot="1" x14ac:dyDescent="0.25">
      <c r="A9" s="25" t="s">
        <v>37</v>
      </c>
    </row>
    <row r="10" spans="1:1" s="26" customFormat="1" ht="13.5" thickTop="1" x14ac:dyDescent="0.2">
      <c r="A10" s="27"/>
    </row>
    <row r="11" spans="1:1" s="26" customFormat="1" x14ac:dyDescent="0.2">
      <c r="A11" s="27"/>
    </row>
    <row r="12" spans="1:1" s="26" customFormat="1" x14ac:dyDescent="0.2">
      <c r="A12" s="27"/>
    </row>
    <row r="13" spans="1:1" s="26" customFormat="1" x14ac:dyDescent="0.2"/>
    <row r="14" spans="1:1" s="26" customFormat="1" x14ac:dyDescent="0.2">
      <c r="A14" s="28" t="s">
        <v>9</v>
      </c>
    </row>
    <row r="15" spans="1:1" s="26" customFormat="1" ht="15" customHeight="1" x14ac:dyDescent="0.2">
      <c r="A15" s="29" t="s">
        <v>20</v>
      </c>
    </row>
    <row r="16" spans="1:1" s="26" customFormat="1" ht="15" customHeight="1" x14ac:dyDescent="0.2">
      <c r="A16" s="29" t="s">
        <v>45</v>
      </c>
    </row>
    <row r="17" spans="1:1" s="26" customFormat="1" ht="15" customHeight="1" x14ac:dyDescent="0.2">
      <c r="A17" s="30" t="s">
        <v>50</v>
      </c>
    </row>
    <row r="18" spans="1:1" s="26" customFormat="1" x14ac:dyDescent="0.2">
      <c r="A18" s="31"/>
    </row>
    <row r="19" spans="1:1" s="26" customFormat="1" x14ac:dyDescent="0.2">
      <c r="A19" s="31"/>
    </row>
    <row r="20" spans="1:1" s="26" customFormat="1" x14ac:dyDescent="0.2">
      <c r="A20" s="31"/>
    </row>
    <row r="21" spans="1:1" s="26" customFormat="1" x14ac:dyDescent="0.2">
      <c r="A21" s="31"/>
    </row>
    <row r="22" spans="1:1" s="26" customFormat="1" x14ac:dyDescent="0.2">
      <c r="A22" s="31"/>
    </row>
    <row r="23" spans="1:1" s="26" customFormat="1" ht="35.1" customHeight="1" x14ac:dyDescent="0.2">
      <c r="A23" s="32" t="s">
        <v>10</v>
      </c>
    </row>
    <row r="24" spans="1:1" s="26" customFormat="1" ht="33.75" x14ac:dyDescent="0.2">
      <c r="A24" s="18" t="s">
        <v>11</v>
      </c>
    </row>
    <row r="25" spans="1:1" s="26" customFormat="1" x14ac:dyDescent="0.2">
      <c r="A25" s="18" t="s">
        <v>12</v>
      </c>
    </row>
    <row r="26" spans="1:1" s="26" customFormat="1" ht="35.1" customHeight="1" x14ac:dyDescent="0.2">
      <c r="A26" s="33" t="s">
        <v>13</v>
      </c>
    </row>
    <row r="27" spans="1:1" s="26" customFormat="1" x14ac:dyDescent="0.2">
      <c r="A27" s="34" t="s">
        <v>14</v>
      </c>
    </row>
    <row r="28" spans="1:1" s="26" customFormat="1" x14ac:dyDescent="0.2">
      <c r="A28" s="34"/>
    </row>
    <row r="29" spans="1:1" s="26" customFormat="1" x14ac:dyDescent="0.2">
      <c r="A29" s="34"/>
    </row>
    <row r="30" spans="1:1" s="26" customFormat="1" x14ac:dyDescent="0.2"/>
    <row r="31" spans="1:1" s="26" customFormat="1" ht="22.5" x14ac:dyDescent="0.2">
      <c r="A31" s="35" t="s">
        <v>15</v>
      </c>
    </row>
    <row r="32" spans="1:1" s="26" customFormat="1" x14ac:dyDescent="0.2">
      <c r="A32" s="36"/>
    </row>
    <row r="33" spans="1:1" s="26" customFormat="1" x14ac:dyDescent="0.2">
      <c r="A33" s="32" t="s">
        <v>16</v>
      </c>
    </row>
    <row r="34" spans="1:1" s="26" customFormat="1" x14ac:dyDescent="0.2">
      <c r="A34" s="36"/>
    </row>
    <row r="35" spans="1:1" s="26" customFormat="1" x14ac:dyDescent="0.2">
      <c r="A35" s="36" t="s">
        <v>17</v>
      </c>
    </row>
    <row r="36" spans="1:1" s="26" customFormat="1" x14ac:dyDescent="0.2">
      <c r="A36" s="37" t="s">
        <v>26</v>
      </c>
    </row>
    <row r="37" spans="1:1" s="26" customFormat="1" x14ac:dyDescent="0.2">
      <c r="A37" s="36" t="s">
        <v>18</v>
      </c>
    </row>
    <row r="38" spans="1:1" s="26" customFormat="1" x14ac:dyDescent="0.2">
      <c r="A38" s="36" t="s">
        <v>19</v>
      </c>
    </row>
    <row r="39" spans="1:1" s="26" customFormat="1" x14ac:dyDescent="0.2"/>
    <row r="40" spans="1:1" s="26" customFormat="1" x14ac:dyDescent="0.2"/>
    <row r="41" spans="1:1" s="26" customFormat="1" x14ac:dyDescent="0.2"/>
    <row r="42" spans="1:1" s="26" customFormat="1" x14ac:dyDescent="0.2"/>
    <row r="43" spans="1:1" s="26" customFormat="1" x14ac:dyDescent="0.2"/>
    <row r="44" spans="1:1" s="26" customFormat="1" x14ac:dyDescent="0.2"/>
    <row r="45" spans="1:1" s="26" customFormat="1" x14ac:dyDescent="0.2"/>
    <row r="46" spans="1:1" s="26" customFormat="1" x14ac:dyDescent="0.2"/>
    <row r="47" spans="1:1" s="26" customFormat="1" x14ac:dyDescent="0.2"/>
    <row r="48" spans="1:1" s="26" customFormat="1" x14ac:dyDescent="0.2"/>
    <row r="49" s="26" customFormat="1" x14ac:dyDescent="0.2"/>
    <row r="50" s="26" customFormat="1" x14ac:dyDescent="0.2"/>
    <row r="51" s="26" customFormat="1" x14ac:dyDescent="0.2"/>
    <row r="52" s="26" customFormat="1" x14ac:dyDescent="0.2"/>
    <row r="53" s="26" customFormat="1" x14ac:dyDescent="0.2"/>
    <row r="54" s="26" customFormat="1" x14ac:dyDescent="0.2"/>
    <row r="55" s="26" customFormat="1" x14ac:dyDescent="0.2"/>
    <row r="56" s="26" customFormat="1" x14ac:dyDescent="0.2"/>
    <row r="57" s="26" customFormat="1" x14ac:dyDescent="0.2"/>
    <row r="58" s="26" customFormat="1" x14ac:dyDescent="0.2"/>
    <row r="59" s="26" customFormat="1" x14ac:dyDescent="0.2"/>
    <row r="60" s="26" customFormat="1" x14ac:dyDescent="0.2"/>
    <row r="61" s="26" customFormat="1" x14ac:dyDescent="0.2"/>
    <row r="62" s="26" customFormat="1" x14ac:dyDescent="0.2"/>
    <row r="63" s="26" customFormat="1" x14ac:dyDescent="0.2"/>
    <row r="64" s="26" customFormat="1" x14ac:dyDescent="0.2"/>
    <row r="65" s="26" customFormat="1" x14ac:dyDescent="0.2"/>
    <row r="66" s="26" customFormat="1" x14ac:dyDescent="0.2"/>
    <row r="67" s="26" customFormat="1" x14ac:dyDescent="0.2"/>
    <row r="68" s="26" customFormat="1" x14ac:dyDescent="0.2"/>
    <row r="69" s="26" customFormat="1" x14ac:dyDescent="0.2"/>
    <row r="70" s="26" customFormat="1" x14ac:dyDescent="0.2"/>
    <row r="71" s="26" customFormat="1" x14ac:dyDescent="0.2"/>
    <row r="72" s="26" customFormat="1" x14ac:dyDescent="0.2"/>
    <row r="73" s="26" customFormat="1" x14ac:dyDescent="0.2"/>
    <row r="74" s="26" customFormat="1" x14ac:dyDescent="0.2"/>
    <row r="75" s="26" customFormat="1" x14ac:dyDescent="0.2"/>
    <row r="76" s="26" customFormat="1" x14ac:dyDescent="0.2"/>
    <row r="77" s="26" customFormat="1" x14ac:dyDescent="0.2"/>
    <row r="78" s="26" customFormat="1" x14ac:dyDescent="0.2"/>
    <row r="79" s="26" customFormat="1" x14ac:dyDescent="0.2"/>
    <row r="80" s="26" customFormat="1" x14ac:dyDescent="0.2"/>
    <row r="81" spans="1:1" s="26" customFormat="1" x14ac:dyDescent="0.2"/>
    <row r="82" spans="1:1" s="26" customFormat="1" x14ac:dyDescent="0.2"/>
    <row r="83" spans="1:1" s="26" customFormat="1" x14ac:dyDescent="0.2"/>
    <row r="84" spans="1:1" s="26" customFormat="1" x14ac:dyDescent="0.2"/>
    <row r="85" spans="1:1" s="26" customFormat="1" x14ac:dyDescent="0.2"/>
    <row r="86" spans="1:1" s="26" customFormat="1" x14ac:dyDescent="0.2"/>
    <row r="87" spans="1:1" x14ac:dyDescent="0.2">
      <c r="A87" s="26"/>
    </row>
    <row r="88" spans="1:1" x14ac:dyDescent="0.2">
      <c r="A88" s="26"/>
    </row>
    <row r="89" spans="1:1" x14ac:dyDescent="0.2">
      <c r="A89" s="26"/>
    </row>
    <row r="90" spans="1:1" x14ac:dyDescent="0.2">
      <c r="A90" s="26"/>
    </row>
    <row r="91" spans="1:1" x14ac:dyDescent="0.2">
      <c r="A91" s="26"/>
    </row>
    <row r="92" spans="1:1" x14ac:dyDescent="0.2">
      <c r="A92" s="26"/>
    </row>
    <row r="93" spans="1:1" x14ac:dyDescent="0.2">
      <c r="A93" s="26"/>
    </row>
    <row r="94" spans="1:1" x14ac:dyDescent="0.2">
      <c r="A94" s="26"/>
    </row>
    <row r="95" spans="1:1" x14ac:dyDescent="0.2">
      <c r="A95" s="26"/>
    </row>
    <row r="96" spans="1:1" x14ac:dyDescent="0.2">
      <c r="A96" s="26"/>
    </row>
    <row r="97" spans="1:1" x14ac:dyDescent="0.2">
      <c r="A97" s="26"/>
    </row>
    <row r="98" spans="1:1" x14ac:dyDescent="0.2">
      <c r="A98" s="26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4"/>
  <sheetViews>
    <sheetView showGridLines="0" topLeftCell="E1" zoomScaleNormal="100" zoomScaleSheetLayoutView="100" workbookViewId="0">
      <selection activeCell="O22" sqref="O22"/>
    </sheetView>
  </sheetViews>
  <sheetFormatPr baseColWidth="10" defaultRowHeight="0" customHeight="1" zeroHeight="1" x14ac:dyDescent="0.2"/>
  <cols>
    <col min="1" max="1" width="43.28515625" style="40" customWidth="1"/>
    <col min="2" max="2" width="10.7109375" style="41" customWidth="1"/>
    <col min="3" max="5" width="8.5703125" style="41" customWidth="1"/>
    <col min="6" max="9" width="8.5703125" style="39" customWidth="1"/>
    <col min="10" max="10" width="6.5703125" style="39" customWidth="1"/>
    <col min="11" max="16384" width="11.42578125" style="39"/>
  </cols>
  <sheetData>
    <row r="1" spans="1:10" ht="17.25" thickBot="1" x14ac:dyDescent="0.25">
      <c r="A1" s="82" t="str">
        <f>'3.04 Notice'!A9</f>
        <v>3.04 Le retard scolaire à l’entrée en sixième</v>
      </c>
      <c r="B1" s="38"/>
      <c r="C1" s="38"/>
      <c r="D1" s="38"/>
      <c r="E1" s="38"/>
    </row>
    <row r="2" spans="1:10" ht="13.5" thickTop="1" x14ac:dyDescent="0.2"/>
    <row r="3" spans="1:10" s="43" customFormat="1" ht="15" customHeight="1" x14ac:dyDescent="0.2">
      <c r="A3" s="42" t="str">
        <f>'3.04 Notice'!A15</f>
        <v>[1] Évolution du retard à l'entrée en sixième</v>
      </c>
      <c r="B3" s="41"/>
      <c r="C3" s="41"/>
      <c r="D3" s="41"/>
      <c r="E3" s="41"/>
      <c r="F3" s="39"/>
      <c r="G3" s="39"/>
      <c r="H3" s="39"/>
      <c r="I3" s="39"/>
    </row>
    <row r="4" spans="1:10" s="43" customFormat="1" ht="15" customHeight="1" x14ac:dyDescent="0.2">
      <c r="A4" s="40"/>
      <c r="B4" s="41"/>
      <c r="C4" s="41"/>
      <c r="D4" s="41"/>
      <c r="E4" s="41"/>
      <c r="F4" s="39"/>
      <c r="G4" s="39"/>
      <c r="H4" s="39"/>
      <c r="I4" s="39"/>
    </row>
    <row r="5" spans="1:10" s="43" customFormat="1" ht="15" customHeight="1" x14ac:dyDescent="0.25">
      <c r="A5" s="44" t="s">
        <v>27</v>
      </c>
      <c r="B5" s="45" t="s">
        <v>28</v>
      </c>
      <c r="C5" s="44" t="s">
        <v>29</v>
      </c>
      <c r="D5" s="44" t="s">
        <v>30</v>
      </c>
      <c r="E5" s="44" t="s">
        <v>31</v>
      </c>
      <c r="F5" s="44" t="s">
        <v>32</v>
      </c>
      <c r="G5" s="44" t="s">
        <v>33</v>
      </c>
      <c r="H5" s="79" t="s">
        <v>38</v>
      </c>
      <c r="I5" s="88" t="s">
        <v>41</v>
      </c>
      <c r="J5" s="92" t="s">
        <v>46</v>
      </c>
    </row>
    <row r="6" spans="1:10" s="43" customFormat="1" ht="15" customHeight="1" x14ac:dyDescent="0.2">
      <c r="A6" s="46" t="s">
        <v>0</v>
      </c>
      <c r="B6" s="46" t="s">
        <v>1</v>
      </c>
      <c r="C6" s="3">
        <f>3085*90.6%</f>
        <v>2795.0099999999998</v>
      </c>
      <c r="D6" s="3">
        <f>3283*91.2/100</f>
        <v>2994.0960000000005</v>
      </c>
      <c r="E6" s="3">
        <f>3290*93%</f>
        <v>3059.7000000000003</v>
      </c>
      <c r="F6" s="3">
        <f>3171*93.6%</f>
        <v>2968.056</v>
      </c>
      <c r="G6" s="47">
        <f>3257*93.4%</f>
        <v>3042.038</v>
      </c>
      <c r="H6" s="47">
        <f>3204*93.1%</f>
        <v>2982.924</v>
      </c>
      <c r="I6" s="87">
        <f>3029*93.2%</f>
        <v>2823.0280000000002</v>
      </c>
      <c r="J6" s="91">
        <v>2883.9199999999996</v>
      </c>
    </row>
    <row r="7" spans="1:10" s="43" customFormat="1" ht="15" customHeight="1" x14ac:dyDescent="0.2">
      <c r="A7" s="46"/>
      <c r="B7" s="46" t="s">
        <v>2</v>
      </c>
      <c r="C7" s="48">
        <f>2.3+88.3</f>
        <v>90.6</v>
      </c>
      <c r="D7" s="48">
        <f>2.4+88.8</f>
        <v>91.2</v>
      </c>
      <c r="E7" s="48">
        <f>90.9+2.1</f>
        <v>93</v>
      </c>
      <c r="F7" s="48">
        <f>2.4+91.2</f>
        <v>93.600000000000009</v>
      </c>
      <c r="G7" s="48">
        <f>91.9+1.5</f>
        <v>93.4</v>
      </c>
      <c r="H7" s="48">
        <v>93.1</v>
      </c>
      <c r="I7" s="89">
        <f>91.4+1.8</f>
        <v>93.2</v>
      </c>
      <c r="J7" s="93">
        <v>94</v>
      </c>
    </row>
    <row r="8" spans="1:10" s="43" customFormat="1" ht="15" customHeight="1" x14ac:dyDescent="0.2">
      <c r="A8" s="46" t="s">
        <v>3</v>
      </c>
      <c r="B8" s="46" t="s">
        <v>1</v>
      </c>
      <c r="C8" s="3">
        <f>3085*9.3%</f>
        <v>286.90500000000003</v>
      </c>
      <c r="D8" s="3">
        <f>3283*8.7%</f>
        <v>285.62099999999998</v>
      </c>
      <c r="E8" s="3">
        <f>3290*7.1%</f>
        <v>233.58999999999997</v>
      </c>
      <c r="F8" s="3">
        <f>3171*6.3%</f>
        <v>199.773</v>
      </c>
      <c r="G8" s="49">
        <f>3257*6.6%</f>
        <v>214.96200000000002</v>
      </c>
      <c r="H8" s="49">
        <f>3204*6.9%</f>
        <v>221.07600000000002</v>
      </c>
      <c r="I8" s="87">
        <f>3029*6.7%</f>
        <v>202.94300000000001</v>
      </c>
      <c r="J8" s="91">
        <v>181.012</v>
      </c>
    </row>
    <row r="9" spans="1:10" s="43" customFormat="1" ht="15" customHeight="1" x14ac:dyDescent="0.2">
      <c r="A9" s="46"/>
      <c r="B9" s="46" t="s">
        <v>2</v>
      </c>
      <c r="C9" s="48">
        <v>9.3000000000000007</v>
      </c>
      <c r="D9" s="48">
        <v>8.6999999999999993</v>
      </c>
      <c r="E9" s="48">
        <v>7.1</v>
      </c>
      <c r="F9" s="48">
        <v>6.3</v>
      </c>
      <c r="G9" s="48">
        <v>6.6</v>
      </c>
      <c r="H9" s="48">
        <v>6.9</v>
      </c>
      <c r="I9" s="87">
        <v>6.7</v>
      </c>
      <c r="J9" s="93">
        <v>5.9</v>
      </c>
    </row>
    <row r="10" spans="1:10" s="43" customFormat="1" ht="15" customHeight="1" x14ac:dyDescent="0.2">
      <c r="A10" s="46" t="s">
        <v>4</v>
      </c>
      <c r="B10" s="46" t="s">
        <v>1</v>
      </c>
      <c r="C10" s="3">
        <v>3</v>
      </c>
      <c r="D10" s="3">
        <f>3283*0.1%</f>
        <v>3.2829999999999999</v>
      </c>
      <c r="E10" s="3">
        <f>3290*0.1%</f>
        <v>3.29</v>
      </c>
      <c r="F10" s="3">
        <f>3171*0.1%</f>
        <v>3.1710000000000003</v>
      </c>
      <c r="G10" s="47">
        <v>0</v>
      </c>
      <c r="H10" s="47">
        <v>0</v>
      </c>
      <c r="I10" s="87">
        <f>3029*0.1%</f>
        <v>3.0289999999999999</v>
      </c>
      <c r="J10" s="93">
        <v>3.0680000000000001</v>
      </c>
    </row>
    <row r="11" spans="1:10" s="43" customFormat="1" ht="15" customHeight="1" x14ac:dyDescent="0.2">
      <c r="A11" s="80"/>
      <c r="B11" s="80" t="s">
        <v>2</v>
      </c>
      <c r="C11" s="81">
        <v>0.1</v>
      </c>
      <c r="D11" s="81">
        <v>0.1</v>
      </c>
      <c r="E11" s="81">
        <v>0.1</v>
      </c>
      <c r="F11" s="81">
        <v>0.1</v>
      </c>
      <c r="G11" s="81">
        <v>0</v>
      </c>
      <c r="H11" s="81">
        <v>0</v>
      </c>
      <c r="I11" s="90">
        <v>0.1</v>
      </c>
      <c r="J11" s="95">
        <v>0.1</v>
      </c>
    </row>
    <row r="12" spans="1:10" s="43" customFormat="1" ht="15" customHeight="1" x14ac:dyDescent="0.25">
      <c r="A12" s="50" t="s">
        <v>5</v>
      </c>
      <c r="B12" s="50" t="s">
        <v>1</v>
      </c>
      <c r="C12" s="51">
        <f t="shared" ref="C12:J12" si="0">C8+C10</f>
        <v>289.90500000000003</v>
      </c>
      <c r="D12" s="51">
        <f t="shared" si="0"/>
        <v>288.904</v>
      </c>
      <c r="E12" s="51">
        <f t="shared" si="0"/>
        <v>236.87999999999997</v>
      </c>
      <c r="F12" s="51">
        <f t="shared" si="0"/>
        <v>202.94399999999999</v>
      </c>
      <c r="G12" s="51">
        <f t="shared" si="0"/>
        <v>214.96200000000002</v>
      </c>
      <c r="H12" s="51">
        <f t="shared" si="0"/>
        <v>221.07600000000002</v>
      </c>
      <c r="I12" s="51">
        <f t="shared" si="0"/>
        <v>205.97200000000001</v>
      </c>
      <c r="J12" s="51">
        <f t="shared" si="0"/>
        <v>184.08</v>
      </c>
    </row>
    <row r="13" spans="1:10" s="43" customFormat="1" ht="15" customHeight="1" x14ac:dyDescent="0.25">
      <c r="A13" s="52" t="s">
        <v>5</v>
      </c>
      <c r="B13" s="50" t="s">
        <v>2</v>
      </c>
      <c r="C13" s="53">
        <f>C12/C14*100</f>
        <v>9.3517741935483887</v>
      </c>
      <c r="D13" s="53">
        <f t="shared" ref="D13:J13" si="1">D12/D14*100</f>
        <v>8.7999999999999989</v>
      </c>
      <c r="E13" s="53">
        <f t="shared" si="1"/>
        <v>7.1999999999999993</v>
      </c>
      <c r="F13" s="53">
        <f>F12/F14*100</f>
        <v>6.4</v>
      </c>
      <c r="G13" s="53">
        <f>G12/G14*100</f>
        <v>6.6000000000000005</v>
      </c>
      <c r="H13" s="53">
        <f t="shared" si="1"/>
        <v>6.9</v>
      </c>
      <c r="I13" s="53">
        <f t="shared" si="1"/>
        <v>6.8000000000000007</v>
      </c>
      <c r="J13" s="53">
        <f t="shared" si="1"/>
        <v>6.0000000000000009</v>
      </c>
    </row>
    <row r="14" spans="1:10" s="58" customFormat="1" ht="15" customHeight="1" x14ac:dyDescent="0.25">
      <c r="A14" s="54" t="s">
        <v>6</v>
      </c>
      <c r="B14" s="55" t="s">
        <v>1</v>
      </c>
      <c r="C14" s="56">
        <v>3100</v>
      </c>
      <c r="D14" s="56">
        <v>3283</v>
      </c>
      <c r="E14" s="56">
        <v>3290</v>
      </c>
      <c r="F14" s="57">
        <v>3171</v>
      </c>
      <c r="G14" s="57">
        <v>3257</v>
      </c>
      <c r="H14" s="57">
        <v>3204</v>
      </c>
      <c r="I14" s="57">
        <v>3029</v>
      </c>
      <c r="J14" s="94">
        <v>3068</v>
      </c>
    </row>
    <row r="15" spans="1:10" s="43" customFormat="1" ht="15" customHeight="1" x14ac:dyDescent="0.25">
      <c r="A15" s="59"/>
      <c r="B15" s="60"/>
      <c r="C15" s="60"/>
      <c r="D15" s="60"/>
      <c r="E15" s="60"/>
    </row>
    <row r="16" spans="1:10" s="64" customFormat="1" ht="15" customHeight="1" x14ac:dyDescent="0.25">
      <c r="A16" s="54" t="s">
        <v>34</v>
      </c>
      <c r="B16" s="61"/>
      <c r="C16" s="62"/>
      <c r="D16" s="61"/>
      <c r="E16" s="63"/>
    </row>
    <row r="17" spans="1:9" s="43" customFormat="1" ht="15" customHeight="1" x14ac:dyDescent="0.25">
      <c r="A17" s="65" t="s">
        <v>8</v>
      </c>
      <c r="B17" s="66"/>
      <c r="C17" s="66"/>
      <c r="D17" s="66"/>
      <c r="E17" s="60"/>
    </row>
    <row r="18" spans="1:9" s="43" customFormat="1" ht="15" customHeight="1" x14ac:dyDescent="0.25">
      <c r="A18" s="67" t="s">
        <v>39</v>
      </c>
      <c r="B18" s="60"/>
      <c r="C18" s="60"/>
      <c r="D18" s="60"/>
      <c r="E18" s="60"/>
    </row>
    <row r="19" spans="1:9" s="43" customFormat="1" ht="15" customHeight="1" x14ac:dyDescent="0.25">
      <c r="A19" s="68"/>
      <c r="B19" s="60"/>
      <c r="C19" s="60"/>
      <c r="D19" s="60"/>
      <c r="E19" s="60"/>
    </row>
    <row r="20" spans="1:9" s="43" customFormat="1" ht="15" customHeight="1" x14ac:dyDescent="0.25">
      <c r="A20" s="67"/>
      <c r="B20" s="60"/>
      <c r="C20" s="60"/>
      <c r="D20" s="60"/>
      <c r="E20" s="60"/>
    </row>
    <row r="21" spans="1:9" s="58" customFormat="1" ht="15" customHeight="1" x14ac:dyDescent="0.2">
      <c r="A21" s="40"/>
      <c r="B21" s="41"/>
      <c r="C21" s="41"/>
      <c r="D21" s="41"/>
      <c r="E21" s="41"/>
      <c r="F21" s="39"/>
      <c r="G21" s="39"/>
      <c r="H21" s="39"/>
      <c r="I21" s="39"/>
    </row>
    <row r="22" spans="1:9" s="43" customFormat="1" ht="15" customHeight="1" x14ac:dyDescent="0.2">
      <c r="A22" s="40"/>
      <c r="B22" s="41"/>
      <c r="C22" s="41"/>
      <c r="D22" s="41"/>
      <c r="E22" s="41"/>
      <c r="F22" s="39"/>
      <c r="G22" s="39"/>
      <c r="H22" s="39"/>
      <c r="I22" s="39"/>
    </row>
    <row r="23" spans="1:9" s="43" customFormat="1" ht="15" customHeight="1" x14ac:dyDescent="0.2">
      <c r="A23" s="40"/>
      <c r="B23" s="41"/>
      <c r="C23" s="41"/>
      <c r="D23" s="41"/>
      <c r="E23" s="41"/>
      <c r="F23" s="39"/>
      <c r="G23" s="39"/>
      <c r="H23" s="39"/>
      <c r="I23" s="39"/>
    </row>
    <row r="24" spans="1:9" s="43" customFormat="1" ht="15" customHeight="1" x14ac:dyDescent="0.2">
      <c r="A24" s="40"/>
      <c r="B24" s="41"/>
      <c r="C24" s="41"/>
      <c r="D24" s="41"/>
      <c r="E24" s="41"/>
      <c r="F24" s="39"/>
      <c r="G24" s="39"/>
      <c r="H24" s="39"/>
      <c r="I24" s="39"/>
    </row>
    <row r="25" spans="1:9" s="43" customFormat="1" ht="15" customHeight="1" x14ac:dyDescent="0.2">
      <c r="A25" s="40"/>
      <c r="B25" s="41"/>
      <c r="C25" s="41"/>
      <c r="D25" s="41"/>
      <c r="E25" s="41"/>
      <c r="F25" s="39"/>
      <c r="G25" s="39"/>
      <c r="H25" s="39"/>
      <c r="I25" s="39"/>
    </row>
    <row r="26" spans="1:9" s="43" customFormat="1" ht="15" customHeight="1" x14ac:dyDescent="0.2">
      <c r="A26" s="40"/>
      <c r="B26" s="41"/>
      <c r="C26" s="41"/>
      <c r="D26" s="41"/>
      <c r="E26" s="41"/>
      <c r="F26" s="39"/>
      <c r="G26" s="39"/>
      <c r="H26" s="39"/>
      <c r="I26" s="39"/>
    </row>
    <row r="27" spans="1:9" s="43" customFormat="1" ht="15" customHeight="1" x14ac:dyDescent="0.2">
      <c r="A27" s="40"/>
      <c r="B27" s="41"/>
      <c r="C27" s="41"/>
      <c r="D27" s="41"/>
      <c r="E27" s="41"/>
      <c r="F27" s="39"/>
      <c r="G27" s="39"/>
      <c r="H27" s="39"/>
      <c r="I27" s="39"/>
    </row>
    <row r="28" spans="1:9" s="43" customFormat="1" ht="15" customHeight="1" x14ac:dyDescent="0.2">
      <c r="A28" s="40"/>
      <c r="B28" s="41"/>
      <c r="C28" s="41"/>
      <c r="D28" s="41"/>
      <c r="E28" s="41"/>
      <c r="F28" s="39"/>
      <c r="G28" s="39"/>
      <c r="H28" s="39"/>
      <c r="I28" s="39"/>
    </row>
    <row r="29" spans="1:9" s="58" customFormat="1" ht="15" customHeight="1" x14ac:dyDescent="0.2">
      <c r="A29" s="40"/>
      <c r="B29" s="41"/>
      <c r="C29" s="41"/>
      <c r="D29" s="41"/>
      <c r="E29" s="41"/>
      <c r="F29" s="39"/>
      <c r="G29" s="39"/>
      <c r="H29" s="39"/>
      <c r="I29" s="39"/>
    </row>
    <row r="30" spans="1:9" s="43" customFormat="1" ht="15" customHeight="1" x14ac:dyDescent="0.2">
      <c r="A30" s="40"/>
      <c r="B30" s="41"/>
      <c r="C30" s="41"/>
      <c r="D30" s="41"/>
      <c r="E30" s="41"/>
      <c r="F30" s="39"/>
      <c r="G30" s="39"/>
      <c r="H30" s="39"/>
      <c r="I30" s="39"/>
    </row>
    <row r="31" spans="1:9" s="43" customFormat="1" ht="15" customHeight="1" x14ac:dyDescent="0.2">
      <c r="A31" s="40"/>
      <c r="B31" s="41"/>
      <c r="C31" s="41"/>
      <c r="D31" s="41"/>
      <c r="E31" s="41"/>
      <c r="F31" s="39"/>
      <c r="G31" s="39"/>
      <c r="H31" s="39"/>
      <c r="I31" s="39"/>
    </row>
    <row r="32" spans="1:9" s="43" customFormat="1" ht="15" customHeight="1" x14ac:dyDescent="0.2">
      <c r="A32" s="40"/>
      <c r="B32" s="41"/>
      <c r="C32" s="41"/>
      <c r="D32" s="41"/>
      <c r="E32" s="41"/>
      <c r="F32" s="39"/>
      <c r="G32" s="39"/>
      <c r="H32" s="39"/>
      <c r="I32" s="39"/>
    </row>
    <row r="33" spans="1:9" s="43" customFormat="1" ht="15" customHeight="1" x14ac:dyDescent="0.2">
      <c r="A33" s="40"/>
      <c r="B33" s="41"/>
      <c r="C33" s="41"/>
      <c r="D33" s="41"/>
      <c r="E33" s="41"/>
      <c r="F33" s="39"/>
      <c r="G33" s="39"/>
      <c r="H33" s="39"/>
      <c r="I33" s="39"/>
    </row>
    <row r="34" spans="1:9" s="43" customFormat="1" ht="15" customHeight="1" x14ac:dyDescent="0.2">
      <c r="A34" s="40"/>
      <c r="B34" s="41"/>
      <c r="C34" s="41"/>
      <c r="D34" s="41"/>
      <c r="E34" s="41"/>
      <c r="F34" s="39"/>
      <c r="G34" s="39"/>
      <c r="H34" s="39"/>
      <c r="I34" s="39"/>
    </row>
    <row r="35" spans="1:9" s="43" customFormat="1" ht="15" customHeight="1" x14ac:dyDescent="0.2">
      <c r="A35" s="40"/>
      <c r="B35" s="41"/>
      <c r="C35" s="41"/>
      <c r="D35" s="41"/>
      <c r="E35" s="41"/>
      <c r="F35" s="39"/>
      <c r="G35" s="39"/>
      <c r="H35" s="39"/>
      <c r="I35" s="39"/>
    </row>
    <row r="36" spans="1:9" s="43" customFormat="1" ht="15" customHeight="1" x14ac:dyDescent="0.2">
      <c r="A36" s="40"/>
      <c r="B36" s="41"/>
      <c r="C36" s="41"/>
      <c r="D36" s="41"/>
      <c r="E36" s="41"/>
      <c r="F36" s="39"/>
      <c r="G36" s="39"/>
      <c r="H36" s="39"/>
      <c r="I36" s="39"/>
    </row>
    <row r="37" spans="1:9" s="43" customFormat="1" ht="15" customHeight="1" x14ac:dyDescent="0.2">
      <c r="A37" s="40"/>
      <c r="B37" s="41"/>
      <c r="C37" s="41"/>
      <c r="D37" s="41"/>
      <c r="E37" s="41"/>
      <c r="F37" s="39"/>
      <c r="G37" s="39"/>
      <c r="H37" s="39"/>
      <c r="I37" s="39"/>
    </row>
    <row r="38" spans="1:9" s="43" customFormat="1" ht="15" customHeight="1" x14ac:dyDescent="0.2">
      <c r="A38" s="40"/>
      <c r="B38" s="41"/>
      <c r="C38" s="41"/>
      <c r="D38" s="41"/>
      <c r="E38" s="41"/>
      <c r="F38" s="39"/>
      <c r="G38" s="39"/>
      <c r="H38" s="39"/>
      <c r="I38" s="39"/>
    </row>
    <row r="39" spans="1:9" s="43" customFormat="1" ht="15" customHeight="1" x14ac:dyDescent="0.2">
      <c r="A39" s="40"/>
      <c r="B39" s="41"/>
      <c r="C39" s="41"/>
      <c r="D39" s="41"/>
      <c r="E39" s="41"/>
      <c r="F39" s="39"/>
      <c r="G39" s="39"/>
      <c r="H39" s="39"/>
      <c r="I39" s="39"/>
    </row>
    <row r="40" spans="1:9" s="43" customFormat="1" ht="15" customHeight="1" x14ac:dyDescent="0.2">
      <c r="A40" s="40"/>
      <c r="B40" s="41"/>
      <c r="C40" s="41"/>
      <c r="D40" s="41"/>
      <c r="E40" s="41"/>
      <c r="F40" s="39"/>
      <c r="G40" s="39"/>
      <c r="H40" s="39"/>
      <c r="I40" s="39"/>
    </row>
    <row r="41" spans="1:9" s="43" customFormat="1" ht="15" customHeight="1" x14ac:dyDescent="0.2">
      <c r="A41" s="40"/>
      <c r="B41" s="41"/>
      <c r="C41" s="41"/>
      <c r="D41" s="41"/>
      <c r="E41" s="41"/>
      <c r="F41" s="39"/>
      <c r="G41" s="39"/>
      <c r="H41" s="39"/>
      <c r="I41" s="39"/>
    </row>
    <row r="42" spans="1:9" s="43" customFormat="1" ht="15" customHeight="1" x14ac:dyDescent="0.2">
      <c r="A42" s="40"/>
      <c r="B42" s="41"/>
      <c r="C42" s="41"/>
      <c r="D42" s="41"/>
      <c r="E42" s="41"/>
      <c r="F42" s="39"/>
      <c r="G42" s="39"/>
      <c r="H42" s="39"/>
      <c r="I42" s="39"/>
    </row>
    <row r="43" spans="1:9" s="43" customFormat="1" ht="15" customHeight="1" x14ac:dyDescent="0.2">
      <c r="A43" s="40"/>
      <c r="B43" s="41"/>
      <c r="C43" s="41"/>
      <c r="D43" s="41"/>
      <c r="E43" s="41"/>
      <c r="F43" s="39"/>
      <c r="G43" s="39"/>
      <c r="H43" s="39"/>
      <c r="I43" s="39"/>
    </row>
    <row r="44" spans="1:9" s="43" customFormat="1" ht="15" customHeight="1" x14ac:dyDescent="0.2">
      <c r="A44" s="40"/>
      <c r="B44" s="41"/>
      <c r="C44" s="41"/>
      <c r="D44" s="41"/>
      <c r="E44" s="41"/>
      <c r="F44" s="39"/>
      <c r="G44" s="39"/>
      <c r="H44" s="39"/>
      <c r="I44" s="39"/>
    </row>
    <row r="45" spans="1:9" s="58" customFormat="1" ht="15" customHeight="1" x14ac:dyDescent="0.2">
      <c r="A45" s="40"/>
      <c r="B45" s="41"/>
      <c r="C45" s="41"/>
      <c r="D45" s="41"/>
      <c r="E45" s="41"/>
      <c r="F45" s="39"/>
      <c r="G45" s="39"/>
      <c r="H45" s="39"/>
      <c r="I45" s="39"/>
    </row>
    <row r="46" spans="1:9" s="43" customFormat="1" ht="15" customHeight="1" x14ac:dyDescent="0.2">
      <c r="A46" s="40"/>
      <c r="B46" s="41"/>
      <c r="C46" s="41"/>
      <c r="D46" s="41"/>
      <c r="E46" s="41"/>
      <c r="F46" s="39"/>
      <c r="G46" s="39"/>
      <c r="H46" s="39"/>
      <c r="I46" s="39"/>
    </row>
    <row r="47" spans="1:9" s="43" customFormat="1" ht="15" customHeight="1" x14ac:dyDescent="0.2">
      <c r="A47" s="40"/>
      <c r="B47" s="41"/>
      <c r="C47" s="41"/>
      <c r="D47" s="41"/>
      <c r="E47" s="41"/>
      <c r="F47" s="39"/>
      <c r="G47" s="39"/>
      <c r="H47" s="39"/>
      <c r="I47" s="39"/>
    </row>
    <row r="48" spans="1:9" s="43" customFormat="1" ht="15" customHeight="1" x14ac:dyDescent="0.2">
      <c r="A48" s="40"/>
      <c r="B48" s="41"/>
      <c r="C48" s="41"/>
      <c r="D48" s="41"/>
      <c r="E48" s="41"/>
      <c r="F48" s="39"/>
      <c r="G48" s="39"/>
      <c r="H48" s="39"/>
      <c r="I48" s="39"/>
    </row>
    <row r="49" spans="1:9" s="43" customFormat="1" ht="15" customHeight="1" x14ac:dyDescent="0.2">
      <c r="A49" s="40"/>
      <c r="B49" s="41"/>
      <c r="C49" s="41"/>
      <c r="D49" s="41"/>
      <c r="E49" s="41"/>
      <c r="F49" s="39"/>
      <c r="G49" s="39"/>
      <c r="H49" s="39"/>
      <c r="I49" s="39"/>
    </row>
    <row r="50" spans="1:9" s="43" customFormat="1" ht="15" customHeight="1" x14ac:dyDescent="0.2">
      <c r="A50" s="40"/>
      <c r="B50" s="41"/>
      <c r="C50" s="41"/>
      <c r="D50" s="41"/>
      <c r="E50" s="41"/>
      <c r="F50" s="39"/>
      <c r="G50" s="39"/>
      <c r="H50" s="39"/>
      <c r="I50" s="39"/>
    </row>
    <row r="51" spans="1:9" s="43" customFormat="1" ht="15" customHeight="1" x14ac:dyDescent="0.2">
      <c r="A51" s="40"/>
      <c r="B51" s="41"/>
      <c r="C51" s="41"/>
      <c r="D51" s="41"/>
      <c r="E51" s="41"/>
      <c r="F51" s="39"/>
      <c r="G51" s="39"/>
      <c r="H51" s="39"/>
      <c r="I51" s="39"/>
    </row>
    <row r="52" spans="1:9" ht="12.75" hidden="1" x14ac:dyDescent="0.2"/>
    <row r="53" spans="1:9" ht="12.75" hidden="1" x14ac:dyDescent="0.2"/>
    <row r="54" spans="1:9" ht="12.75" hidden="1" x14ac:dyDescent="0.2"/>
    <row r="55" spans="1:9" ht="12.75" hidden="1" x14ac:dyDescent="0.2"/>
    <row r="56" spans="1:9" ht="12.75" hidden="1" x14ac:dyDescent="0.2"/>
    <row r="57" spans="1:9" ht="12.75" hidden="1" x14ac:dyDescent="0.2"/>
    <row r="58" spans="1:9" ht="12.75" hidden="1" x14ac:dyDescent="0.2"/>
    <row r="59" spans="1:9" ht="12.75" hidden="1" x14ac:dyDescent="0.2"/>
    <row r="60" spans="1:9" ht="12.75" hidden="1" x14ac:dyDescent="0.2"/>
    <row r="61" spans="1:9" ht="12.75" hidden="1" x14ac:dyDescent="0.2"/>
    <row r="62" spans="1:9" ht="12.75" hidden="1" x14ac:dyDescent="0.2"/>
    <row r="63" spans="1:9" ht="12.75" hidden="1" x14ac:dyDescent="0.2"/>
    <row r="64" spans="1:9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hidden="1" x14ac:dyDescent="0.2"/>
    <row r="232" ht="12.75" hidden="1" x14ac:dyDescent="0.2"/>
    <row r="233" ht="12.75" hidden="1" x14ac:dyDescent="0.2"/>
    <row r="234" ht="12.75" hidden="1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hidden="1" customHeight="1" x14ac:dyDescent="0.2"/>
    <row r="313" ht="0" hidden="1" customHeight="1" x14ac:dyDescent="0.2"/>
    <row r="314" ht="0" hidden="1" customHeight="1" x14ac:dyDescent="0.2"/>
  </sheetData>
  <printOptions horizontalCentered="1" verticalCentered="1"/>
  <pageMargins left="0.15748031496062992" right="0.19685039370078741" top="0" bottom="0" header="0.31496062992125984" footer="0.31496062992125984"/>
  <pageSetup paperSize="9" scale="71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9"/>
  <sheetViews>
    <sheetView showGridLines="0" zoomScaleNormal="100" zoomScaleSheetLayoutView="100" workbookViewId="0">
      <selection activeCell="H19" sqref="H19"/>
    </sheetView>
  </sheetViews>
  <sheetFormatPr baseColWidth="10" defaultRowHeight="12.75" zeroHeight="1" x14ac:dyDescent="0.2"/>
  <cols>
    <col min="1" max="1" width="43.7109375" style="40" customWidth="1"/>
    <col min="2" max="5" width="10.7109375" style="41" customWidth="1"/>
    <col min="6" max="6" width="10.7109375" style="39" customWidth="1"/>
    <col min="7" max="7" width="13" style="39" customWidth="1"/>
    <col min="8" max="8" width="10.7109375" style="39" customWidth="1"/>
    <col min="9" max="9" width="10.85546875" style="39" bestFit="1" customWidth="1"/>
    <col min="10" max="16384" width="11.42578125" style="39"/>
  </cols>
  <sheetData>
    <row r="1" spans="1:11" ht="16.5" customHeight="1" thickBot="1" x14ac:dyDescent="0.25">
      <c r="A1" s="82" t="str">
        <f>'3.04 Notice'!A9</f>
        <v>3.04 Le retard scolaire à l’entrée en sixième</v>
      </c>
      <c r="B1" s="38"/>
      <c r="C1" s="38"/>
      <c r="D1" s="38"/>
      <c r="E1" s="38"/>
    </row>
    <row r="2" spans="1:11" ht="13.5" thickTop="1" x14ac:dyDescent="0.2"/>
    <row r="3" spans="1:11" s="69" customFormat="1" ht="15.75" customHeight="1" x14ac:dyDescent="0.2">
      <c r="A3" s="42" t="str">
        <f>'3.04 Notice'!A16</f>
        <v>[2] Retard à l'entrée en sixième à la rentrée 2025 selon l'appartenance de l'école d'origine à un réseau REP ou REP+</v>
      </c>
      <c r="K3" s="43"/>
    </row>
    <row r="4" spans="1:11" x14ac:dyDescent="0.2"/>
    <row r="5" spans="1:11" s="43" customFormat="1" ht="45" x14ac:dyDescent="0.25">
      <c r="A5" s="44" t="s">
        <v>27</v>
      </c>
      <c r="B5" s="44" t="s">
        <v>43</v>
      </c>
      <c r="C5" s="44" t="s">
        <v>44</v>
      </c>
      <c r="D5" s="44" t="s">
        <v>35</v>
      </c>
      <c r="E5" s="44" t="s">
        <v>36</v>
      </c>
      <c r="F5" s="44" t="s">
        <v>47</v>
      </c>
      <c r="G5" s="44" t="s">
        <v>48</v>
      </c>
    </row>
    <row r="6" spans="1:11" s="43" customFormat="1" ht="15" customHeight="1" x14ac:dyDescent="0.25">
      <c r="A6" s="46" t="s">
        <v>0</v>
      </c>
      <c r="B6" s="70">
        <f>1379*RSCTabX[[#This Row],[En REP ou REP+ en 2024 %]]</f>
        <v>1294.8809999999999</v>
      </c>
      <c r="C6" s="71">
        <v>0.93899999999999995</v>
      </c>
      <c r="D6" s="70">
        <f>1689*RSCTabX[[#This Row],[Public hors REP ou REP+  %]]</f>
        <v>1592.7269999999999</v>
      </c>
      <c r="E6" s="71">
        <v>0.94299999999999995</v>
      </c>
      <c r="F6" s="77">
        <v>0.91500000000000004</v>
      </c>
      <c r="G6" s="77">
        <v>0.93300000000000005</v>
      </c>
    </row>
    <row r="7" spans="1:11" s="43" customFormat="1" ht="15" customHeight="1" x14ac:dyDescent="0.25">
      <c r="A7" s="46" t="s">
        <v>3</v>
      </c>
      <c r="B7" s="70">
        <f>1379*RSCTabX[[#This Row],[En REP ou REP+ en 2024 %]]</f>
        <v>84.119</v>
      </c>
      <c r="C7" s="71">
        <v>6.0999999999999999E-2</v>
      </c>
      <c r="D7" s="70">
        <f>1689*RSCTabX[[#This Row],[Public hors REP ou REP+  %]]</f>
        <v>96.27300000000001</v>
      </c>
      <c r="E7" s="71">
        <v>5.7000000000000002E-2</v>
      </c>
      <c r="F7" s="77">
        <v>8.5000000000000006E-2</v>
      </c>
      <c r="G7" s="77">
        <v>6.7000000000000004E-2</v>
      </c>
    </row>
    <row r="8" spans="1:11" s="43" customFormat="1" ht="15" customHeight="1" x14ac:dyDescent="0.25">
      <c r="A8" s="96" t="s">
        <v>6</v>
      </c>
      <c r="B8" s="97">
        <f>SUBTOTAL(109,RSCTabX[En REP ou REP+ en 2024 Effectifs])</f>
        <v>1378.9999999999998</v>
      </c>
      <c r="C8" s="98">
        <f>SUBTOTAL(109,RSCTabX[En REP ou REP+ en 2024 %])</f>
        <v>1</v>
      </c>
      <c r="D8" s="97">
        <f>SUBTOTAL(109,RSCTabX[Public hors REP ou REP+  Effectifs])</f>
        <v>1688.9999999999998</v>
      </c>
      <c r="E8" s="98">
        <f>SUBTOTAL(109,RSCTabX[Public hors REP ou REP+  %])</f>
        <v>1</v>
      </c>
      <c r="F8" s="98">
        <f>SUBTOTAL(109,RSCTabX[Rappel 2024 (%) REP REP+])</f>
        <v>1</v>
      </c>
      <c r="G8" s="99">
        <f>SUBTOTAL(109,RSCTabX[Rappel 2024 (%) Hors REP REP+])</f>
        <v>1</v>
      </c>
    </row>
    <row r="9" spans="1:11" s="43" customFormat="1" ht="15" customHeight="1" x14ac:dyDescent="0.2">
      <c r="A9" s="40"/>
      <c r="B9" s="41"/>
      <c r="C9" s="41"/>
      <c r="D9" s="41"/>
      <c r="E9" s="41"/>
      <c r="F9" s="39"/>
      <c r="G9" s="39"/>
      <c r="H9" s="39"/>
    </row>
    <row r="10" spans="1:11" s="43" customFormat="1" ht="15" customHeight="1" x14ac:dyDescent="0.2">
      <c r="A10" s="72" t="s">
        <v>24</v>
      </c>
      <c r="B10" s="72"/>
      <c r="C10" s="72"/>
      <c r="D10" s="72"/>
      <c r="E10" s="41"/>
      <c r="F10" s="39"/>
      <c r="G10" s="39"/>
      <c r="H10" s="39"/>
    </row>
    <row r="11" spans="1:11" s="43" customFormat="1" ht="15" customHeight="1" x14ac:dyDescent="0.2">
      <c r="A11" s="73"/>
      <c r="B11" s="74"/>
      <c r="C11" s="75"/>
      <c r="D11" s="74"/>
      <c r="E11" s="41"/>
      <c r="F11" s="39"/>
      <c r="G11" s="39"/>
      <c r="H11" s="39"/>
    </row>
    <row r="12" spans="1:11" s="43" customFormat="1" ht="15" customHeight="1" x14ac:dyDescent="0.25">
      <c r="A12" s="65" t="s">
        <v>49</v>
      </c>
      <c r="B12" s="66"/>
      <c r="C12" s="66"/>
      <c r="D12" s="66"/>
      <c r="E12" s="60"/>
    </row>
    <row r="13" spans="1:11" s="58" customFormat="1" ht="15" customHeight="1" x14ac:dyDescent="0.25">
      <c r="A13" s="67" t="s">
        <v>8</v>
      </c>
      <c r="B13" s="60"/>
      <c r="C13" s="60"/>
      <c r="D13" s="60"/>
      <c r="E13" s="60"/>
      <c r="F13" s="43"/>
      <c r="G13" s="43"/>
      <c r="H13" s="43"/>
    </row>
    <row r="14" spans="1:11" s="43" customFormat="1" ht="15" customHeight="1" x14ac:dyDescent="0.25">
      <c r="A14" s="68" t="s">
        <v>40</v>
      </c>
      <c r="B14" s="60"/>
      <c r="C14" s="60"/>
      <c r="D14" s="60"/>
      <c r="E14" s="60"/>
    </row>
    <row r="15" spans="1:11" s="43" customFormat="1" ht="15" customHeight="1" x14ac:dyDescent="0.2">
      <c r="A15" s="76"/>
      <c r="B15" s="41"/>
      <c r="C15" s="41"/>
      <c r="D15" s="41"/>
      <c r="E15" s="41"/>
      <c r="F15" s="39"/>
      <c r="G15" s="39"/>
      <c r="H15" s="39"/>
      <c r="I15" s="39"/>
    </row>
    <row r="16" spans="1:11" s="43" customFormat="1" ht="15" customHeight="1" x14ac:dyDescent="0.2">
      <c r="A16" s="40"/>
      <c r="B16" s="41"/>
      <c r="C16" s="41"/>
      <c r="D16" s="41"/>
      <c r="E16" s="41"/>
      <c r="F16" s="39"/>
      <c r="G16" s="39"/>
      <c r="H16" s="39"/>
      <c r="I16" s="39"/>
    </row>
    <row r="17" spans="1:9" s="43" customFormat="1" ht="15" customHeight="1" x14ac:dyDescent="0.2">
      <c r="A17" s="40"/>
      <c r="B17" s="41"/>
      <c r="C17" s="41"/>
      <c r="D17" s="41"/>
      <c r="E17" s="41"/>
      <c r="F17" s="39"/>
      <c r="G17" s="39"/>
      <c r="H17" s="39"/>
      <c r="I17" s="39"/>
    </row>
    <row r="18" spans="1:9" s="43" customFormat="1" ht="15" customHeight="1" x14ac:dyDescent="0.2">
      <c r="A18" s="40"/>
      <c r="B18" s="41"/>
      <c r="C18" s="41"/>
      <c r="D18" s="41"/>
      <c r="E18" s="41"/>
      <c r="F18" s="39"/>
      <c r="G18" s="39"/>
      <c r="H18" s="39"/>
      <c r="I18" s="39"/>
    </row>
    <row r="19" spans="1:9" s="43" customFormat="1" ht="15" customHeight="1" x14ac:dyDescent="0.2">
      <c r="A19" s="40"/>
      <c r="B19" s="41"/>
      <c r="C19" s="41"/>
      <c r="D19" s="41"/>
      <c r="E19" s="41"/>
      <c r="F19" s="39"/>
      <c r="G19" s="39"/>
      <c r="H19" s="39"/>
      <c r="I19" s="39"/>
    </row>
    <row r="20" spans="1:9" s="43" customFormat="1" ht="15" customHeight="1" x14ac:dyDescent="0.2">
      <c r="A20" s="40"/>
      <c r="B20" s="41"/>
      <c r="C20" s="41"/>
      <c r="D20" s="41"/>
      <c r="E20" s="41"/>
      <c r="F20" s="39"/>
      <c r="G20" s="39"/>
      <c r="H20" s="39"/>
      <c r="I20" s="39"/>
    </row>
    <row r="21" spans="1:9" s="43" customFormat="1" ht="15" customHeight="1" x14ac:dyDescent="0.2">
      <c r="A21" s="40"/>
      <c r="B21" s="41"/>
      <c r="C21" s="41"/>
      <c r="D21" s="41"/>
      <c r="E21" s="41"/>
      <c r="F21" s="39"/>
      <c r="G21" s="39"/>
      <c r="H21" s="39"/>
      <c r="I21" s="39"/>
    </row>
    <row r="22" spans="1:9" s="43" customFormat="1" ht="15" customHeight="1" x14ac:dyDescent="0.2">
      <c r="A22" s="40"/>
      <c r="B22" s="41"/>
      <c r="C22" s="41"/>
      <c r="D22" s="41"/>
      <c r="E22" s="41"/>
      <c r="F22" s="39"/>
      <c r="G22" s="39"/>
      <c r="H22" s="39"/>
      <c r="I22" s="39"/>
    </row>
    <row r="23" spans="1:9" s="43" customFormat="1" ht="15" customHeight="1" x14ac:dyDescent="0.2">
      <c r="A23" s="40"/>
      <c r="B23" s="41"/>
      <c r="C23" s="41"/>
      <c r="D23" s="41"/>
      <c r="E23" s="41"/>
      <c r="F23" s="39"/>
      <c r="G23" s="39"/>
      <c r="H23" s="39"/>
      <c r="I23" s="39"/>
    </row>
    <row r="24" spans="1:9" s="43" customFormat="1" ht="15" customHeight="1" x14ac:dyDescent="0.2">
      <c r="A24" s="40"/>
      <c r="B24" s="41"/>
      <c r="C24" s="41"/>
      <c r="D24" s="41"/>
      <c r="E24" s="41"/>
      <c r="F24" s="39"/>
      <c r="G24" s="39"/>
      <c r="H24" s="39"/>
      <c r="I24" s="39"/>
    </row>
    <row r="25" spans="1:9" s="43" customFormat="1" ht="15" customHeight="1" x14ac:dyDescent="0.2">
      <c r="A25" s="40"/>
      <c r="B25" s="41"/>
      <c r="C25" s="41"/>
      <c r="D25" s="41"/>
      <c r="E25" s="41"/>
      <c r="F25" s="39"/>
      <c r="G25" s="39"/>
      <c r="H25" s="39"/>
      <c r="I25" s="39"/>
    </row>
    <row r="26" spans="1:9" s="43" customFormat="1" ht="15" customHeight="1" x14ac:dyDescent="0.2">
      <c r="A26" s="40"/>
      <c r="B26" s="41"/>
      <c r="C26" s="41"/>
      <c r="D26" s="41"/>
      <c r="E26" s="41"/>
      <c r="F26" s="39"/>
      <c r="G26" s="39"/>
      <c r="H26" s="39"/>
      <c r="I26" s="39"/>
    </row>
    <row r="27" spans="1:9" s="43" customFormat="1" ht="15" customHeight="1" x14ac:dyDescent="0.2">
      <c r="A27" s="40"/>
      <c r="B27" s="41"/>
      <c r="C27" s="41"/>
      <c r="D27" s="41"/>
      <c r="E27" s="41"/>
      <c r="F27" s="39"/>
      <c r="G27" s="39"/>
      <c r="H27" s="39"/>
      <c r="I27" s="39"/>
    </row>
    <row r="28" spans="1:9" s="43" customFormat="1" ht="15" customHeight="1" x14ac:dyDescent="0.2">
      <c r="A28" s="40"/>
      <c r="B28" s="41"/>
      <c r="C28" s="41"/>
      <c r="D28" s="41"/>
      <c r="E28" s="41"/>
      <c r="F28" s="39"/>
      <c r="G28" s="39"/>
      <c r="H28" s="39"/>
      <c r="I28" s="39"/>
    </row>
    <row r="29" spans="1:9" s="58" customFormat="1" ht="15" customHeight="1" x14ac:dyDescent="0.2">
      <c r="A29" s="40"/>
      <c r="B29" s="41"/>
      <c r="C29" s="41"/>
      <c r="D29" s="41"/>
      <c r="E29" s="41"/>
      <c r="F29" s="39"/>
      <c r="G29" s="39"/>
      <c r="H29" s="39"/>
      <c r="I29" s="39"/>
    </row>
    <row r="30" spans="1:9" s="43" customFormat="1" ht="15" customHeight="1" x14ac:dyDescent="0.2">
      <c r="A30" s="40"/>
      <c r="B30" s="41"/>
      <c r="C30" s="41"/>
      <c r="D30" s="41"/>
      <c r="E30" s="41"/>
      <c r="F30" s="39"/>
      <c r="G30" s="39"/>
      <c r="H30" s="39"/>
      <c r="I30" s="39"/>
    </row>
    <row r="31" spans="1:9" s="43" customFormat="1" ht="15" customHeight="1" x14ac:dyDescent="0.2">
      <c r="A31" s="40"/>
      <c r="B31" s="41"/>
      <c r="C31" s="41"/>
      <c r="D31" s="41"/>
      <c r="E31" s="41"/>
      <c r="F31" s="39"/>
      <c r="G31" s="39"/>
      <c r="H31" s="39"/>
      <c r="I31" s="39"/>
    </row>
    <row r="32" spans="1:9" s="43" customFormat="1" ht="15" customHeight="1" x14ac:dyDescent="0.2">
      <c r="A32" s="40"/>
      <c r="B32" s="41"/>
      <c r="C32" s="41"/>
      <c r="D32" s="41"/>
      <c r="E32" s="41"/>
      <c r="F32" s="39"/>
      <c r="G32" s="39"/>
      <c r="H32" s="39"/>
      <c r="I32" s="39"/>
    </row>
    <row r="33" spans="1:9" s="43" customFormat="1" ht="15" customHeight="1" x14ac:dyDescent="0.2">
      <c r="A33" s="40"/>
      <c r="B33" s="41"/>
      <c r="C33" s="41"/>
      <c r="D33" s="41"/>
      <c r="E33" s="41"/>
      <c r="F33" s="39"/>
      <c r="G33" s="39"/>
      <c r="H33" s="39"/>
      <c r="I33" s="39"/>
    </row>
    <row r="34" spans="1:9" s="43" customFormat="1" ht="15" customHeight="1" x14ac:dyDescent="0.2">
      <c r="A34" s="40"/>
      <c r="B34" s="41"/>
      <c r="C34" s="41"/>
      <c r="D34" s="41"/>
      <c r="E34" s="41"/>
      <c r="F34" s="39"/>
      <c r="G34" s="39"/>
      <c r="H34" s="39"/>
      <c r="I34" s="39"/>
    </row>
    <row r="35" spans="1:9" s="43" customFormat="1" ht="15" customHeight="1" x14ac:dyDescent="0.2">
      <c r="A35" s="40"/>
      <c r="B35" s="41"/>
      <c r="C35" s="41"/>
      <c r="D35" s="41"/>
      <c r="E35" s="41"/>
      <c r="F35" s="39"/>
      <c r="G35" s="39"/>
      <c r="H35" s="39"/>
      <c r="I35" s="39"/>
    </row>
    <row r="36" spans="1:9" s="43" customFormat="1" ht="15" customHeight="1" x14ac:dyDescent="0.2">
      <c r="A36" s="40"/>
      <c r="B36" s="41"/>
      <c r="C36" s="41"/>
      <c r="D36" s="41"/>
      <c r="E36" s="41"/>
      <c r="F36" s="39"/>
      <c r="G36" s="39"/>
      <c r="H36" s="39"/>
      <c r="I36" s="39"/>
    </row>
    <row r="37" spans="1:9" s="58" customFormat="1" ht="15" customHeight="1" x14ac:dyDescent="0.2">
      <c r="A37" s="40"/>
      <c r="B37" s="41"/>
      <c r="C37" s="41"/>
      <c r="D37" s="41"/>
      <c r="E37" s="41"/>
      <c r="F37" s="39"/>
      <c r="G37" s="39"/>
      <c r="H37" s="39"/>
      <c r="I37" s="39"/>
    </row>
    <row r="38" spans="1:9" s="43" customFormat="1" ht="15" customHeight="1" x14ac:dyDescent="0.2">
      <c r="A38" s="40"/>
      <c r="B38" s="41"/>
      <c r="C38" s="41"/>
      <c r="D38" s="41"/>
      <c r="E38" s="41"/>
      <c r="F38" s="39"/>
      <c r="G38" s="39"/>
      <c r="H38" s="39"/>
      <c r="I38" s="39"/>
    </row>
    <row r="39" spans="1:9" s="43" customFormat="1" ht="15" customHeight="1" x14ac:dyDescent="0.2">
      <c r="A39" s="40"/>
      <c r="B39" s="41"/>
      <c r="C39" s="41"/>
      <c r="D39" s="41"/>
      <c r="E39" s="41"/>
      <c r="F39" s="39"/>
      <c r="G39" s="39"/>
      <c r="H39" s="39"/>
      <c r="I39" s="39"/>
    </row>
    <row r="40" spans="1:9" s="43" customFormat="1" ht="15" customHeight="1" x14ac:dyDescent="0.2">
      <c r="A40" s="40"/>
      <c r="B40" s="41"/>
      <c r="C40" s="41"/>
      <c r="D40" s="41"/>
      <c r="E40" s="41"/>
      <c r="F40" s="39"/>
      <c r="G40" s="39"/>
      <c r="H40" s="39"/>
      <c r="I40" s="39"/>
    </row>
    <row r="41" spans="1:9" s="43" customFormat="1" ht="15" customHeight="1" x14ac:dyDescent="0.2">
      <c r="A41" s="40"/>
      <c r="B41" s="41"/>
      <c r="C41" s="41"/>
      <c r="D41" s="41"/>
      <c r="E41" s="41"/>
      <c r="F41" s="39"/>
      <c r="G41" s="39"/>
      <c r="H41" s="39"/>
      <c r="I41" s="39"/>
    </row>
    <row r="42" spans="1:9" s="43" customFormat="1" ht="15" customHeight="1" x14ac:dyDescent="0.2">
      <c r="A42" s="40"/>
      <c r="B42" s="41"/>
      <c r="C42" s="41"/>
      <c r="D42" s="41"/>
      <c r="E42" s="41"/>
      <c r="F42" s="39"/>
      <c r="G42" s="39"/>
      <c r="H42" s="39"/>
      <c r="I42" s="39"/>
    </row>
    <row r="43" spans="1:9" s="43" customFormat="1" ht="15" customHeight="1" x14ac:dyDescent="0.2">
      <c r="A43" s="40"/>
      <c r="B43" s="41"/>
      <c r="C43" s="41"/>
      <c r="D43" s="41"/>
      <c r="E43" s="41"/>
      <c r="F43" s="39"/>
      <c r="G43" s="39"/>
      <c r="H43" s="39"/>
      <c r="I43" s="39"/>
    </row>
    <row r="44" spans="1:9" s="43" customFormat="1" ht="15" customHeight="1" x14ac:dyDescent="0.2">
      <c r="A44" s="40"/>
      <c r="B44" s="41"/>
      <c r="C44" s="41"/>
      <c r="D44" s="41"/>
      <c r="E44" s="41"/>
      <c r="F44" s="39"/>
      <c r="G44" s="39"/>
      <c r="H44" s="39"/>
      <c r="I44" s="39"/>
    </row>
    <row r="45" spans="1:9" s="58" customFormat="1" ht="15" customHeight="1" x14ac:dyDescent="0.2">
      <c r="A45" s="40"/>
      <c r="B45" s="41"/>
      <c r="C45" s="41"/>
      <c r="D45" s="41"/>
      <c r="E45" s="41"/>
      <c r="F45" s="39"/>
      <c r="G45" s="39"/>
      <c r="H45" s="39"/>
      <c r="I45" s="39"/>
    </row>
    <row r="46" spans="1:9" s="43" customFormat="1" ht="15" customHeight="1" x14ac:dyDescent="0.2">
      <c r="A46" s="40"/>
      <c r="B46" s="41"/>
      <c r="C46" s="41"/>
      <c r="D46" s="41"/>
      <c r="E46" s="41"/>
      <c r="F46" s="39"/>
      <c r="G46" s="39"/>
      <c r="H46" s="39"/>
      <c r="I46" s="39"/>
    </row>
    <row r="47" spans="1:9" s="43" customFormat="1" ht="15" customHeight="1" x14ac:dyDescent="0.2">
      <c r="A47" s="40"/>
      <c r="B47" s="41"/>
      <c r="C47" s="41"/>
      <c r="D47" s="41"/>
      <c r="E47" s="41"/>
      <c r="F47" s="39"/>
      <c r="G47" s="39"/>
      <c r="H47" s="39"/>
      <c r="I47" s="39"/>
    </row>
    <row r="48" spans="1:9" s="43" customFormat="1" ht="15" customHeight="1" x14ac:dyDescent="0.2">
      <c r="A48" s="40"/>
      <c r="B48" s="41"/>
      <c r="C48" s="41"/>
      <c r="D48" s="41"/>
      <c r="E48" s="41"/>
      <c r="F48" s="39"/>
      <c r="G48" s="39"/>
      <c r="H48" s="39"/>
      <c r="I48" s="39"/>
    </row>
    <row r="49" spans="1:9" s="43" customFormat="1" ht="15" customHeight="1" x14ac:dyDescent="0.2">
      <c r="A49" s="40"/>
      <c r="B49" s="41"/>
      <c r="C49" s="41"/>
      <c r="D49" s="41"/>
      <c r="E49" s="41"/>
      <c r="F49" s="39"/>
      <c r="G49" s="39"/>
      <c r="H49" s="39"/>
      <c r="I49" s="39"/>
    </row>
    <row r="50" spans="1:9" s="43" customFormat="1" ht="15" customHeight="1" x14ac:dyDescent="0.2">
      <c r="A50" s="40"/>
      <c r="B50" s="41"/>
      <c r="C50" s="41"/>
      <c r="D50" s="41"/>
      <c r="E50" s="41"/>
      <c r="F50" s="39"/>
      <c r="G50" s="39"/>
      <c r="H50" s="39"/>
      <c r="I50" s="39"/>
    </row>
    <row r="51" spans="1:9" s="43" customFormat="1" ht="15" customHeight="1" x14ac:dyDescent="0.2">
      <c r="A51" s="40"/>
      <c r="B51" s="41"/>
      <c r="C51" s="41"/>
      <c r="D51" s="41"/>
      <c r="E51" s="41"/>
      <c r="F51" s="39"/>
      <c r="G51" s="39"/>
      <c r="H51" s="39"/>
      <c r="I51" s="39"/>
    </row>
    <row r="52" spans="1:9" s="43" customFormat="1" ht="15" customHeight="1" x14ac:dyDescent="0.2">
      <c r="A52" s="40"/>
      <c r="B52" s="41"/>
      <c r="C52" s="41"/>
      <c r="D52" s="41"/>
      <c r="E52" s="41"/>
      <c r="F52" s="39"/>
      <c r="G52" s="39"/>
      <c r="H52" s="39"/>
      <c r="I52" s="39"/>
    </row>
    <row r="53" spans="1:9" s="43" customFormat="1" ht="15" customHeight="1" x14ac:dyDescent="0.2">
      <c r="A53" s="40"/>
      <c r="B53" s="41"/>
      <c r="C53" s="41"/>
      <c r="D53" s="41"/>
      <c r="E53" s="41"/>
      <c r="F53" s="39"/>
      <c r="G53" s="39"/>
      <c r="H53" s="39"/>
      <c r="I53" s="39"/>
    </row>
    <row r="54" spans="1:9" s="43" customFormat="1" ht="15" customHeight="1" x14ac:dyDescent="0.2">
      <c r="A54" s="40"/>
      <c r="B54" s="41"/>
      <c r="C54" s="41"/>
      <c r="D54" s="41"/>
      <c r="E54" s="41"/>
      <c r="F54" s="39"/>
      <c r="G54" s="39"/>
      <c r="H54" s="39"/>
      <c r="I54" s="39"/>
    </row>
    <row r="55" spans="1:9" s="43" customFormat="1" ht="15" customHeight="1" x14ac:dyDescent="0.2">
      <c r="A55" s="40"/>
      <c r="B55" s="41"/>
      <c r="C55" s="41"/>
      <c r="D55" s="41"/>
      <c r="E55" s="41"/>
      <c r="F55" s="39"/>
      <c r="G55" s="39"/>
      <c r="H55" s="39"/>
      <c r="I55" s="39"/>
    </row>
    <row r="56" spans="1:9" s="43" customFormat="1" ht="15" customHeight="1" x14ac:dyDescent="0.2">
      <c r="A56" s="40"/>
      <c r="B56" s="41"/>
      <c r="C56" s="41"/>
      <c r="D56" s="41"/>
      <c r="E56" s="41"/>
      <c r="F56" s="39"/>
      <c r="G56" s="39"/>
      <c r="H56" s="39"/>
      <c r="I56" s="39"/>
    </row>
    <row r="57" spans="1:9" s="43" customFormat="1" ht="15" customHeight="1" x14ac:dyDescent="0.2">
      <c r="A57" s="40"/>
      <c r="B57" s="41"/>
      <c r="C57" s="41"/>
      <c r="D57" s="41"/>
      <c r="E57" s="41"/>
      <c r="F57" s="39"/>
      <c r="G57" s="39"/>
      <c r="H57" s="39"/>
      <c r="I57" s="39"/>
    </row>
    <row r="58" spans="1:9" s="43" customFormat="1" ht="15" customHeight="1" x14ac:dyDescent="0.2">
      <c r="A58" s="40"/>
      <c r="B58" s="41"/>
      <c r="C58" s="41"/>
      <c r="D58" s="41"/>
      <c r="E58" s="41"/>
      <c r="F58" s="39"/>
      <c r="G58" s="39"/>
      <c r="H58" s="39"/>
      <c r="I58" s="39"/>
    </row>
    <row r="59" spans="1:9" s="43" customFormat="1" ht="15" customHeight="1" x14ac:dyDescent="0.2">
      <c r="A59" s="40"/>
      <c r="B59" s="41"/>
      <c r="C59" s="41"/>
      <c r="D59" s="41"/>
      <c r="E59" s="41"/>
      <c r="F59" s="39"/>
      <c r="G59" s="39"/>
      <c r="H59" s="39"/>
      <c r="I59" s="39"/>
    </row>
    <row r="60" spans="1:9" s="43" customFormat="1" ht="15" customHeight="1" x14ac:dyDescent="0.2">
      <c r="A60" s="40"/>
      <c r="B60" s="41"/>
      <c r="C60" s="41"/>
      <c r="D60" s="41"/>
      <c r="E60" s="41"/>
      <c r="F60" s="39"/>
      <c r="G60" s="39"/>
      <c r="H60" s="39"/>
      <c r="I60" s="39"/>
    </row>
    <row r="61" spans="1:9" s="58" customFormat="1" ht="15" customHeight="1" x14ac:dyDescent="0.2">
      <c r="A61" s="40"/>
      <c r="B61" s="41"/>
      <c r="C61" s="41"/>
      <c r="D61" s="41"/>
      <c r="E61" s="41"/>
      <c r="F61" s="39"/>
      <c r="G61" s="39"/>
      <c r="H61" s="39"/>
      <c r="I61" s="39"/>
    </row>
    <row r="62" spans="1:9" s="43" customFormat="1" ht="15" customHeight="1" x14ac:dyDescent="0.2">
      <c r="A62" s="40"/>
      <c r="B62" s="41"/>
      <c r="C62" s="41"/>
      <c r="D62" s="41"/>
      <c r="E62" s="41"/>
      <c r="F62" s="39"/>
      <c r="G62" s="39"/>
      <c r="H62" s="39"/>
      <c r="I62" s="39"/>
    </row>
    <row r="63" spans="1:9" s="43" customFormat="1" ht="15" customHeight="1" x14ac:dyDescent="0.2">
      <c r="A63" s="40"/>
      <c r="B63" s="41"/>
      <c r="C63" s="41"/>
      <c r="D63" s="41"/>
      <c r="E63" s="41"/>
      <c r="F63" s="39"/>
      <c r="G63" s="39"/>
      <c r="H63" s="39"/>
      <c r="I63" s="39"/>
    </row>
    <row r="64" spans="1:9" s="43" customFormat="1" ht="15" customHeight="1" x14ac:dyDescent="0.2">
      <c r="A64" s="40"/>
      <c r="B64" s="41"/>
      <c r="C64" s="41"/>
      <c r="D64" s="41"/>
      <c r="E64" s="41"/>
      <c r="F64" s="39"/>
      <c r="G64" s="39"/>
      <c r="H64" s="39"/>
      <c r="I64" s="39"/>
    </row>
    <row r="65" spans="1:9" s="43" customFormat="1" ht="15" customHeight="1" x14ac:dyDescent="0.2">
      <c r="A65" s="40"/>
      <c r="B65" s="41"/>
      <c r="C65" s="41"/>
      <c r="D65" s="41"/>
      <c r="E65" s="41"/>
      <c r="F65" s="39"/>
      <c r="G65" s="39"/>
      <c r="H65" s="39"/>
      <c r="I65" s="39"/>
    </row>
    <row r="66" spans="1:9" s="43" customFormat="1" ht="15" customHeight="1" x14ac:dyDescent="0.2">
      <c r="A66" s="40"/>
      <c r="B66" s="41"/>
      <c r="C66" s="41"/>
      <c r="D66" s="41"/>
      <c r="E66" s="41"/>
      <c r="F66" s="39"/>
      <c r="G66" s="39"/>
      <c r="H66" s="39"/>
      <c r="I66" s="39"/>
    </row>
    <row r="67" spans="1:9" s="43" customFormat="1" ht="15" customHeight="1" x14ac:dyDescent="0.2">
      <c r="A67" s="40"/>
      <c r="B67" s="41"/>
      <c r="C67" s="41"/>
      <c r="D67" s="41"/>
      <c r="E67" s="41"/>
      <c r="F67" s="39"/>
      <c r="G67" s="39"/>
      <c r="H67" s="39"/>
      <c r="I67" s="39"/>
    </row>
    <row r="68" spans="1:9" hidden="1" x14ac:dyDescent="0.2"/>
    <row r="69" spans="1:9" hidden="1" x14ac:dyDescent="0.2"/>
    <row r="70" spans="1:9" hidden="1" x14ac:dyDescent="0.2"/>
    <row r="71" spans="1:9" hidden="1" x14ac:dyDescent="0.2"/>
    <row r="72" spans="1:9" hidden="1" x14ac:dyDescent="0.2"/>
    <row r="73" spans="1:9" hidden="1" x14ac:dyDescent="0.2"/>
    <row r="74" spans="1:9" hidden="1" x14ac:dyDescent="0.2"/>
    <row r="75" spans="1:9" hidden="1" x14ac:dyDescent="0.2"/>
    <row r="76" spans="1:9" hidden="1" x14ac:dyDescent="0.2"/>
    <row r="77" spans="1:9" hidden="1" x14ac:dyDescent="0.2"/>
    <row r="78" spans="1:9" hidden="1" x14ac:dyDescent="0.2"/>
    <row r="79" spans="1:9" hidden="1" x14ac:dyDescent="0.2"/>
    <row r="80" spans="1:9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</sheetData>
  <printOptions horizontalCentered="1" verticalCentered="1"/>
  <pageMargins left="0.15748031496062992" right="0.19685039370078741" top="0" bottom="0" header="0.31496062992125984" footer="0.31496062992125984"/>
  <pageSetup paperSize="9" scale="6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G48"/>
  <sheetViews>
    <sheetView showGridLines="0" tabSelected="1" zoomScaleNormal="100" workbookViewId="0">
      <selection activeCell="I22" sqref="I22"/>
    </sheetView>
  </sheetViews>
  <sheetFormatPr baseColWidth="10" defaultRowHeight="12.75" x14ac:dyDescent="0.2"/>
  <cols>
    <col min="1" max="1" width="24" style="4" customWidth="1"/>
    <col min="2" max="2" width="74.42578125" style="4" customWidth="1"/>
    <col min="3" max="3" width="21.5703125" style="4" customWidth="1"/>
    <col min="4" max="250" width="11.42578125" style="4"/>
    <col min="251" max="251" width="24" style="4" customWidth="1"/>
    <col min="252" max="252" width="19" style="4" customWidth="1"/>
    <col min="253" max="506" width="11.42578125" style="4"/>
    <col min="507" max="507" width="24" style="4" customWidth="1"/>
    <col min="508" max="508" width="19" style="4" customWidth="1"/>
    <col min="509" max="762" width="11.42578125" style="4"/>
    <col min="763" max="763" width="24" style="4" customWidth="1"/>
    <col min="764" max="764" width="19" style="4" customWidth="1"/>
    <col min="765" max="1018" width="11.42578125" style="4"/>
    <col min="1019" max="1019" width="24" style="4" customWidth="1"/>
    <col min="1020" max="1020" width="19" style="4" customWidth="1"/>
    <col min="1021" max="1274" width="11.42578125" style="4"/>
    <col min="1275" max="1275" width="24" style="4" customWidth="1"/>
    <col min="1276" max="1276" width="19" style="4" customWidth="1"/>
    <col min="1277" max="1530" width="11.42578125" style="4"/>
    <col min="1531" max="1531" width="24" style="4" customWidth="1"/>
    <col min="1532" max="1532" width="19" style="4" customWidth="1"/>
    <col min="1533" max="1786" width="11.42578125" style="4"/>
    <col min="1787" max="1787" width="24" style="4" customWidth="1"/>
    <col min="1788" max="1788" width="19" style="4" customWidth="1"/>
    <col min="1789" max="2042" width="11.42578125" style="4"/>
    <col min="2043" max="2043" width="24" style="4" customWidth="1"/>
    <col min="2044" max="2044" width="19" style="4" customWidth="1"/>
    <col min="2045" max="2298" width="11.42578125" style="4"/>
    <col min="2299" max="2299" width="24" style="4" customWidth="1"/>
    <col min="2300" max="2300" width="19" style="4" customWidth="1"/>
    <col min="2301" max="2554" width="11.42578125" style="4"/>
    <col min="2555" max="2555" width="24" style="4" customWidth="1"/>
    <col min="2556" max="2556" width="19" style="4" customWidth="1"/>
    <col min="2557" max="2810" width="11.42578125" style="4"/>
    <col min="2811" max="2811" width="24" style="4" customWidth="1"/>
    <col min="2812" max="2812" width="19" style="4" customWidth="1"/>
    <col min="2813" max="3066" width="11.42578125" style="4"/>
    <col min="3067" max="3067" width="24" style="4" customWidth="1"/>
    <col min="3068" max="3068" width="19" style="4" customWidth="1"/>
    <col min="3069" max="3322" width="11.42578125" style="4"/>
    <col min="3323" max="3323" width="24" style="4" customWidth="1"/>
    <col min="3324" max="3324" width="19" style="4" customWidth="1"/>
    <col min="3325" max="3578" width="11.42578125" style="4"/>
    <col min="3579" max="3579" width="24" style="4" customWidth="1"/>
    <col min="3580" max="3580" width="19" style="4" customWidth="1"/>
    <col min="3581" max="3834" width="11.42578125" style="4"/>
    <col min="3835" max="3835" width="24" style="4" customWidth="1"/>
    <col min="3836" max="3836" width="19" style="4" customWidth="1"/>
    <col min="3837" max="4090" width="11.42578125" style="4"/>
    <col min="4091" max="4091" width="24" style="4" customWidth="1"/>
    <col min="4092" max="4092" width="19" style="4" customWidth="1"/>
    <col min="4093" max="4346" width="11.42578125" style="4"/>
    <col min="4347" max="4347" width="24" style="4" customWidth="1"/>
    <col min="4348" max="4348" width="19" style="4" customWidth="1"/>
    <col min="4349" max="4602" width="11.42578125" style="4"/>
    <col min="4603" max="4603" width="24" style="4" customWidth="1"/>
    <col min="4604" max="4604" width="19" style="4" customWidth="1"/>
    <col min="4605" max="4858" width="11.42578125" style="4"/>
    <col min="4859" max="4859" width="24" style="4" customWidth="1"/>
    <col min="4860" max="4860" width="19" style="4" customWidth="1"/>
    <col min="4861" max="5114" width="11.42578125" style="4"/>
    <col min="5115" max="5115" width="24" style="4" customWidth="1"/>
    <col min="5116" max="5116" width="19" style="4" customWidth="1"/>
    <col min="5117" max="5370" width="11.42578125" style="4"/>
    <col min="5371" max="5371" width="24" style="4" customWidth="1"/>
    <col min="5372" max="5372" width="19" style="4" customWidth="1"/>
    <col min="5373" max="5626" width="11.42578125" style="4"/>
    <col min="5627" max="5627" width="24" style="4" customWidth="1"/>
    <col min="5628" max="5628" width="19" style="4" customWidth="1"/>
    <col min="5629" max="5882" width="11.42578125" style="4"/>
    <col min="5883" max="5883" width="24" style="4" customWidth="1"/>
    <col min="5884" max="5884" width="19" style="4" customWidth="1"/>
    <col min="5885" max="6138" width="11.42578125" style="4"/>
    <col min="6139" max="6139" width="24" style="4" customWidth="1"/>
    <col min="6140" max="6140" width="19" style="4" customWidth="1"/>
    <col min="6141" max="6394" width="11.42578125" style="4"/>
    <col min="6395" max="6395" width="24" style="4" customWidth="1"/>
    <col min="6396" max="6396" width="19" style="4" customWidth="1"/>
    <col min="6397" max="6650" width="11.42578125" style="4"/>
    <col min="6651" max="6651" width="24" style="4" customWidth="1"/>
    <col min="6652" max="6652" width="19" style="4" customWidth="1"/>
    <col min="6653" max="6906" width="11.42578125" style="4"/>
    <col min="6907" max="6907" width="24" style="4" customWidth="1"/>
    <col min="6908" max="6908" width="19" style="4" customWidth="1"/>
    <col min="6909" max="7162" width="11.42578125" style="4"/>
    <col min="7163" max="7163" width="24" style="4" customWidth="1"/>
    <col min="7164" max="7164" width="19" style="4" customWidth="1"/>
    <col min="7165" max="7418" width="11.42578125" style="4"/>
    <col min="7419" max="7419" width="24" style="4" customWidth="1"/>
    <col min="7420" max="7420" width="19" style="4" customWidth="1"/>
    <col min="7421" max="7674" width="11.42578125" style="4"/>
    <col min="7675" max="7675" width="24" style="4" customWidth="1"/>
    <col min="7676" max="7676" width="19" style="4" customWidth="1"/>
    <col min="7677" max="7930" width="11.42578125" style="4"/>
    <col min="7931" max="7931" width="24" style="4" customWidth="1"/>
    <col min="7932" max="7932" width="19" style="4" customWidth="1"/>
    <col min="7933" max="8186" width="11.42578125" style="4"/>
    <col min="8187" max="8187" width="24" style="4" customWidth="1"/>
    <col min="8188" max="8188" width="19" style="4" customWidth="1"/>
    <col min="8189" max="8442" width="11.42578125" style="4"/>
    <col min="8443" max="8443" width="24" style="4" customWidth="1"/>
    <col min="8444" max="8444" width="19" style="4" customWidth="1"/>
    <col min="8445" max="8698" width="11.42578125" style="4"/>
    <col min="8699" max="8699" width="24" style="4" customWidth="1"/>
    <col min="8700" max="8700" width="19" style="4" customWidth="1"/>
    <col min="8701" max="8954" width="11.42578125" style="4"/>
    <col min="8955" max="8955" width="24" style="4" customWidth="1"/>
    <col min="8956" max="8956" width="19" style="4" customWidth="1"/>
    <col min="8957" max="9210" width="11.42578125" style="4"/>
    <col min="9211" max="9211" width="24" style="4" customWidth="1"/>
    <col min="9212" max="9212" width="19" style="4" customWidth="1"/>
    <col min="9213" max="9466" width="11.42578125" style="4"/>
    <col min="9467" max="9467" width="24" style="4" customWidth="1"/>
    <col min="9468" max="9468" width="19" style="4" customWidth="1"/>
    <col min="9469" max="9722" width="11.42578125" style="4"/>
    <col min="9723" max="9723" width="24" style="4" customWidth="1"/>
    <col min="9724" max="9724" width="19" style="4" customWidth="1"/>
    <col min="9725" max="9978" width="11.42578125" style="4"/>
    <col min="9979" max="9979" width="24" style="4" customWidth="1"/>
    <col min="9980" max="9980" width="19" style="4" customWidth="1"/>
    <col min="9981" max="10234" width="11.42578125" style="4"/>
    <col min="10235" max="10235" width="24" style="4" customWidth="1"/>
    <col min="10236" max="10236" width="19" style="4" customWidth="1"/>
    <col min="10237" max="10490" width="11.42578125" style="4"/>
    <col min="10491" max="10491" width="24" style="4" customWidth="1"/>
    <col min="10492" max="10492" width="19" style="4" customWidth="1"/>
    <col min="10493" max="10746" width="11.42578125" style="4"/>
    <col min="10747" max="10747" width="24" style="4" customWidth="1"/>
    <col min="10748" max="10748" width="19" style="4" customWidth="1"/>
    <col min="10749" max="11002" width="11.42578125" style="4"/>
    <col min="11003" max="11003" width="24" style="4" customWidth="1"/>
    <col min="11004" max="11004" width="19" style="4" customWidth="1"/>
    <col min="11005" max="11258" width="11.42578125" style="4"/>
    <col min="11259" max="11259" width="24" style="4" customWidth="1"/>
    <col min="11260" max="11260" width="19" style="4" customWidth="1"/>
    <col min="11261" max="11514" width="11.42578125" style="4"/>
    <col min="11515" max="11515" width="24" style="4" customWidth="1"/>
    <col min="11516" max="11516" width="19" style="4" customWidth="1"/>
    <col min="11517" max="11770" width="11.42578125" style="4"/>
    <col min="11771" max="11771" width="24" style="4" customWidth="1"/>
    <col min="11772" max="11772" width="19" style="4" customWidth="1"/>
    <col min="11773" max="12026" width="11.42578125" style="4"/>
    <col min="12027" max="12027" width="24" style="4" customWidth="1"/>
    <col min="12028" max="12028" width="19" style="4" customWidth="1"/>
    <col min="12029" max="12282" width="11.42578125" style="4"/>
    <col min="12283" max="12283" width="24" style="4" customWidth="1"/>
    <col min="12284" max="12284" width="19" style="4" customWidth="1"/>
    <col min="12285" max="12538" width="11.42578125" style="4"/>
    <col min="12539" max="12539" width="24" style="4" customWidth="1"/>
    <col min="12540" max="12540" width="19" style="4" customWidth="1"/>
    <col min="12541" max="12794" width="11.42578125" style="4"/>
    <col min="12795" max="12795" width="24" style="4" customWidth="1"/>
    <col min="12796" max="12796" width="19" style="4" customWidth="1"/>
    <col min="12797" max="13050" width="11.42578125" style="4"/>
    <col min="13051" max="13051" width="24" style="4" customWidth="1"/>
    <col min="13052" max="13052" width="19" style="4" customWidth="1"/>
    <col min="13053" max="13306" width="11.42578125" style="4"/>
    <col min="13307" max="13307" width="24" style="4" customWidth="1"/>
    <col min="13308" max="13308" width="19" style="4" customWidth="1"/>
    <col min="13309" max="13562" width="11.42578125" style="4"/>
    <col min="13563" max="13563" width="24" style="4" customWidth="1"/>
    <col min="13564" max="13564" width="19" style="4" customWidth="1"/>
    <col min="13565" max="13818" width="11.42578125" style="4"/>
    <col min="13819" max="13819" width="24" style="4" customWidth="1"/>
    <col min="13820" max="13820" width="19" style="4" customWidth="1"/>
    <col min="13821" max="14074" width="11.42578125" style="4"/>
    <col min="14075" max="14075" width="24" style="4" customWidth="1"/>
    <col min="14076" max="14076" width="19" style="4" customWidth="1"/>
    <col min="14077" max="14330" width="11.42578125" style="4"/>
    <col min="14331" max="14331" width="24" style="4" customWidth="1"/>
    <col min="14332" max="14332" width="19" style="4" customWidth="1"/>
    <col min="14333" max="14586" width="11.42578125" style="4"/>
    <col min="14587" max="14587" width="24" style="4" customWidth="1"/>
    <col min="14588" max="14588" width="19" style="4" customWidth="1"/>
    <col min="14589" max="14842" width="11.42578125" style="4"/>
    <col min="14843" max="14843" width="24" style="4" customWidth="1"/>
    <col min="14844" max="14844" width="19" style="4" customWidth="1"/>
    <col min="14845" max="15098" width="11.42578125" style="4"/>
    <col min="15099" max="15099" width="24" style="4" customWidth="1"/>
    <col min="15100" max="15100" width="19" style="4" customWidth="1"/>
    <col min="15101" max="15354" width="11.42578125" style="4"/>
    <col min="15355" max="15355" width="24" style="4" customWidth="1"/>
    <col min="15356" max="15356" width="19" style="4" customWidth="1"/>
    <col min="15357" max="15610" width="11.42578125" style="4"/>
    <col min="15611" max="15611" width="24" style="4" customWidth="1"/>
    <col min="15612" max="15612" width="19" style="4" customWidth="1"/>
    <col min="15613" max="15866" width="11.42578125" style="4"/>
    <col min="15867" max="15867" width="24" style="4" customWidth="1"/>
    <col min="15868" max="15868" width="19" style="4" customWidth="1"/>
    <col min="15869" max="16122" width="11.42578125" style="4"/>
    <col min="16123" max="16123" width="24" style="4" customWidth="1"/>
    <col min="16124" max="16124" width="19" style="4" customWidth="1"/>
    <col min="16125" max="16384" width="11.42578125" style="4"/>
  </cols>
  <sheetData>
    <row r="1" spans="1:3" ht="16.5" customHeight="1" thickBot="1" x14ac:dyDescent="0.3">
      <c r="A1" s="82" t="str">
        <f>'3.04 Notice'!A9</f>
        <v>3.04 Le retard scolaire à l’entrée en sixième</v>
      </c>
      <c r="B1" s="86"/>
      <c r="C1" s="86"/>
    </row>
    <row r="2" spans="1:3" ht="13.5" thickTop="1" x14ac:dyDescent="0.2">
      <c r="A2" s="5"/>
    </row>
    <row r="3" spans="1:3" ht="15" x14ac:dyDescent="0.2">
      <c r="A3" s="42" t="str">
        <f>'3.04 Notice'!A17</f>
        <v>[3] Retard à l'entrée en sixième à la rentrée 2024 selon l'académie de scolarisation</v>
      </c>
      <c r="B3" s="42"/>
      <c r="C3" s="42"/>
    </row>
    <row r="4" spans="1:3" x14ac:dyDescent="0.2">
      <c r="A4" s="6"/>
      <c r="B4" s="6"/>
      <c r="C4" s="6"/>
    </row>
    <row r="5" spans="1:3" s="11" customFormat="1" x14ac:dyDescent="0.2">
      <c r="A5" s="9"/>
      <c r="B5" s="10"/>
      <c r="C5" s="2"/>
    </row>
    <row r="6" spans="1:3" s="11" customFormat="1" x14ac:dyDescent="0.2">
      <c r="A6" s="9"/>
      <c r="B6" s="10"/>
      <c r="C6" s="2"/>
    </row>
    <row r="7" spans="1:3" s="11" customFormat="1" x14ac:dyDescent="0.2">
      <c r="A7" s="9"/>
      <c r="B7" s="10"/>
      <c r="C7" s="2"/>
    </row>
    <row r="8" spans="1:3" s="11" customFormat="1" x14ac:dyDescent="0.2">
      <c r="A8" s="9"/>
      <c r="B8" s="10"/>
      <c r="C8" s="2"/>
    </row>
    <row r="9" spans="1:3" s="11" customFormat="1" x14ac:dyDescent="0.2">
      <c r="A9" s="9"/>
      <c r="B9" s="10"/>
      <c r="C9" s="2"/>
    </row>
    <row r="10" spans="1:3" s="12" customFormat="1" x14ac:dyDescent="0.2">
      <c r="A10" s="9"/>
      <c r="B10" s="10"/>
      <c r="C10" s="2"/>
    </row>
    <row r="11" spans="1:3" s="12" customFormat="1" x14ac:dyDescent="0.2">
      <c r="A11" s="9"/>
      <c r="B11" s="10"/>
      <c r="C11" s="2"/>
    </row>
    <row r="12" spans="1:3" s="12" customFormat="1" x14ac:dyDescent="0.2">
      <c r="A12" s="9"/>
      <c r="B12" s="10"/>
      <c r="C12" s="2"/>
    </row>
    <row r="13" spans="1:3" s="12" customFormat="1" x14ac:dyDescent="0.2">
      <c r="A13" s="9"/>
      <c r="B13" s="10"/>
      <c r="C13" s="2"/>
    </row>
    <row r="14" spans="1:3" s="12" customFormat="1" x14ac:dyDescent="0.2">
      <c r="A14" s="9"/>
      <c r="B14" s="10"/>
      <c r="C14" s="2"/>
    </row>
    <row r="15" spans="1:3" s="12" customFormat="1" x14ac:dyDescent="0.2">
      <c r="A15" s="9"/>
      <c r="B15" s="10"/>
      <c r="C15" s="2"/>
    </row>
    <row r="16" spans="1:3" s="12" customFormat="1" x14ac:dyDescent="0.2">
      <c r="A16" s="9"/>
      <c r="B16" s="10"/>
      <c r="C16" s="2"/>
    </row>
    <row r="17" spans="1:3" s="12" customFormat="1" x14ac:dyDescent="0.2">
      <c r="A17" s="9"/>
      <c r="B17" s="10"/>
      <c r="C17" s="2"/>
    </row>
    <row r="18" spans="1:3" s="12" customFormat="1" x14ac:dyDescent="0.2">
      <c r="A18" s="9"/>
      <c r="B18" s="10"/>
      <c r="C18" s="2"/>
    </row>
    <row r="19" spans="1:3" s="12" customFormat="1" x14ac:dyDescent="0.2">
      <c r="A19" s="9"/>
      <c r="B19" s="10"/>
      <c r="C19" s="2"/>
    </row>
    <row r="20" spans="1:3" s="12" customFormat="1" x14ac:dyDescent="0.2">
      <c r="A20" s="9"/>
      <c r="B20" s="10"/>
      <c r="C20" s="2"/>
    </row>
    <row r="21" spans="1:3" s="13" customFormat="1" x14ac:dyDescent="0.2">
      <c r="A21" s="9"/>
      <c r="B21" s="10"/>
      <c r="C21" s="2"/>
    </row>
    <row r="22" spans="1:3" s="13" customFormat="1" x14ac:dyDescent="0.2">
      <c r="A22" s="9"/>
      <c r="B22" s="10"/>
      <c r="C22" s="2"/>
    </row>
    <row r="23" spans="1:3" s="13" customFormat="1" x14ac:dyDescent="0.2">
      <c r="A23" s="9"/>
      <c r="B23" s="10"/>
      <c r="C23" s="2"/>
    </row>
    <row r="24" spans="1:3" s="13" customFormat="1" x14ac:dyDescent="0.2">
      <c r="A24" s="9"/>
      <c r="B24" s="10"/>
      <c r="C24" s="2"/>
    </row>
    <row r="25" spans="1:3" s="13" customFormat="1" x14ac:dyDescent="0.2">
      <c r="A25" s="9"/>
      <c r="B25" s="10"/>
      <c r="C25" s="2"/>
    </row>
    <row r="26" spans="1:3" s="13" customFormat="1" x14ac:dyDescent="0.2">
      <c r="A26" s="9"/>
      <c r="B26" s="10"/>
      <c r="C26" s="2"/>
    </row>
    <row r="27" spans="1:3" s="14" customFormat="1" x14ac:dyDescent="0.2">
      <c r="A27" s="9"/>
      <c r="B27" s="10"/>
      <c r="C27" s="2"/>
    </row>
    <row r="28" spans="1:3" s="14" customFormat="1" x14ac:dyDescent="0.2">
      <c r="A28" s="9"/>
      <c r="B28" s="10"/>
      <c r="C28" s="2"/>
    </row>
    <row r="29" spans="1:3" s="14" customFormat="1" x14ac:dyDescent="0.2">
      <c r="A29" s="9"/>
      <c r="B29" s="10"/>
      <c r="C29" s="2"/>
    </row>
    <row r="30" spans="1:3" s="14" customFormat="1" x14ac:dyDescent="0.2">
      <c r="A30" s="9"/>
      <c r="B30" s="10"/>
      <c r="C30" s="2"/>
    </row>
    <row r="31" spans="1:3" s="85" customFormat="1" x14ac:dyDescent="0.2">
      <c r="A31" s="9"/>
      <c r="B31" s="10"/>
      <c r="C31" s="2"/>
    </row>
    <row r="32" spans="1:3" s="14" customFormat="1" x14ac:dyDescent="0.2">
      <c r="A32" s="9"/>
      <c r="B32" s="10"/>
      <c r="C32" s="2"/>
    </row>
    <row r="33" spans="1:7" x14ac:dyDescent="0.2">
      <c r="A33" s="9"/>
      <c r="B33" s="10"/>
      <c r="C33" s="2"/>
    </row>
    <row r="34" spans="1:7" s="83" customFormat="1" x14ac:dyDescent="0.2">
      <c r="A34" s="9"/>
      <c r="B34" s="9"/>
      <c r="C34" s="3"/>
    </row>
    <row r="35" spans="1:7" s="84" customFormat="1" x14ac:dyDescent="0.2">
      <c r="D35" s="78"/>
      <c r="E35" s="78"/>
      <c r="F35" s="78"/>
      <c r="G35" s="78"/>
    </row>
    <row r="36" spans="1:7" s="7" customFormat="1" x14ac:dyDescent="0.2">
      <c r="A36" s="1" t="s">
        <v>7</v>
      </c>
    </row>
    <row r="37" spans="1:7" x14ac:dyDescent="0.2">
      <c r="A37" s="16" t="s">
        <v>8</v>
      </c>
    </row>
    <row r="40" spans="1:7" x14ac:dyDescent="0.2">
      <c r="C40" s="8"/>
    </row>
    <row r="48" spans="1:7" x14ac:dyDescent="0.2">
      <c r="A48" s="15"/>
      <c r="B48" s="15"/>
      <c r="C48" s="15"/>
    </row>
  </sheetData>
  <pageMargins left="0.7" right="0.7" top="0.75" bottom="0.75" header="0.3" footer="0.3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12E3768-F5E4-4326-907E-5688388C1B5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3.04 Notice</vt:lpstr>
      <vt:lpstr>3.04 Graph 1</vt:lpstr>
      <vt:lpstr>3.04 Tableau 2</vt:lpstr>
      <vt:lpstr>3.04 Carte 3</vt:lpstr>
      <vt:lpstr>'3.04 Carte 3'!Zone_d_impression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;3.06</dc:title>
  <dc:creator>DEPP-MENJ - Ministère de l'Education nationale et de la Jeunesse;Direction de l'évaluation de la prospective et de la performance</dc:creator>
  <cp:lastModifiedBy>Santa Susini</cp:lastModifiedBy>
  <cp:lastPrinted>2026-02-11T13:29:23Z</cp:lastPrinted>
  <dcterms:created xsi:type="dcterms:W3CDTF">2022-01-20T10:16:04Z</dcterms:created>
  <dcterms:modified xsi:type="dcterms:W3CDTF">2026-02-11T13:29:42Z</dcterms:modified>
  <cp:contentStatus>Publié</cp:contentStatus>
</cp:coreProperties>
</file>