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s.manac-h\Nextcloud5\Stats corses\2023\RRS ACADEMIE\"/>
    </mc:Choice>
  </mc:AlternateContent>
  <xr:revisionPtr revIDLastSave="0" documentId="13_ncr:1_{4B903F06-F6AB-4E17-A19F-3F070691F30D}" xr6:coauthVersionLast="36" xr6:coauthVersionMax="36" xr10:uidLastSave="{00000000-0000-0000-0000-000000000000}"/>
  <bookViews>
    <workbookView xWindow="0" yWindow="0" windowWidth="28800" windowHeight="9675" xr2:uid="{00000000-000D-0000-FFFF-FFFF00000000}"/>
  </bookViews>
  <sheets>
    <sheet name="3.06 Notice" sheetId="7" r:id="rId1"/>
    <sheet name="3.06 Graph 1" sheetId="8" r:id="rId2"/>
    <sheet name="3.06 Graph 2" sheetId="10" r:id="rId3"/>
  </sheets>
  <definedNames>
    <definedName name="Le_système_éducatif_en_Corse">#REF!</definedName>
    <definedName name="Them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8" l="1"/>
  <c r="A3" i="8"/>
  <c r="A1" i="8"/>
  <c r="A3" i="10"/>
  <c r="H8" i="10" l="1"/>
  <c r="H10" i="10"/>
  <c r="H6" i="10"/>
  <c r="H13" i="8"/>
  <c r="H10" i="8"/>
  <c r="H8" i="8"/>
  <c r="H6" i="8"/>
  <c r="H12" i="10" l="1"/>
  <c r="H13" i="10" s="1"/>
  <c r="G8" i="8"/>
  <c r="D10" i="10" l="1"/>
  <c r="E10" i="10"/>
  <c r="F10" i="10"/>
  <c r="G10" i="10"/>
  <c r="C10" i="10"/>
  <c r="D8" i="10"/>
  <c r="E8" i="10"/>
  <c r="F8" i="10"/>
  <c r="G8" i="10"/>
  <c r="C8" i="10"/>
  <c r="D6" i="10"/>
  <c r="E6" i="10"/>
  <c r="D10" i="8"/>
  <c r="E10" i="8"/>
  <c r="F10" i="8"/>
  <c r="G10" i="8"/>
  <c r="C10" i="8"/>
  <c r="D8" i="8"/>
  <c r="E8" i="8"/>
  <c r="F8" i="8"/>
  <c r="C8" i="8"/>
  <c r="C12" i="8" s="1"/>
  <c r="C13" i="8" s="1"/>
  <c r="F6" i="8"/>
  <c r="G7" i="10"/>
  <c r="G6" i="10" s="1"/>
  <c r="F7" i="10"/>
  <c r="F6" i="10" s="1"/>
  <c r="E7" i="10"/>
  <c r="D7" i="10"/>
  <c r="C7" i="10"/>
  <c r="C6" i="10" s="1"/>
  <c r="G7" i="8"/>
  <c r="G6" i="8" s="1"/>
  <c r="F7" i="8"/>
  <c r="E7" i="8"/>
  <c r="E6" i="8" s="1"/>
  <c r="D7" i="8"/>
  <c r="D6" i="8" s="1"/>
  <c r="C7" i="8"/>
  <c r="C6" i="8" s="1"/>
  <c r="G12" i="8" l="1"/>
  <c r="G13" i="8" s="1"/>
  <c r="G12" i="10"/>
  <c r="G13" i="10" s="1"/>
  <c r="F12" i="10"/>
  <c r="F13" i="10" s="1"/>
  <c r="E12" i="10"/>
  <c r="E13" i="10" s="1"/>
  <c r="D12" i="10"/>
  <c r="D13" i="10" s="1"/>
  <c r="C12" i="10"/>
  <c r="C13" i="10" s="1"/>
  <c r="E12" i="8" l="1"/>
  <c r="E13" i="8" s="1"/>
  <c r="D12" i="8"/>
  <c r="D13" i="8" s="1"/>
  <c r="F12" i="8" l="1"/>
  <c r="F13" i="8" s="1"/>
</calcChain>
</file>

<file path=xl/sharedStrings.xml><?xml version="1.0" encoding="utf-8"?>
<sst xmlns="http://schemas.openxmlformats.org/spreadsheetml/2006/main" count="71" uniqueCount="38">
  <si>
    <t>« À l'heure » ou en avance</t>
  </si>
  <si>
    <t>Effectifs</t>
  </si>
  <si>
    <t>%</t>
  </si>
  <si>
    <t>1 an de retard</t>
  </si>
  <si>
    <t>Au moins 2 ans de retard</t>
  </si>
  <si>
    <t>Total en retard</t>
  </si>
  <si>
    <t>Sommaire</t>
  </si>
  <si>
    <t>Précisions</t>
  </si>
  <si>
    <r>
      <t>Population concernée</t>
    </r>
    <r>
      <rPr>
        <sz val="8"/>
        <color rgb="FF000000"/>
        <rFont val="Arial"/>
        <family val="2"/>
      </rPr>
      <t xml:space="preserve"> - Élèves sous statut scolaire inscrits dans les établissements relevant du ministère en charge de l’Éducation nationale hors établissements régionaux d’enseignement adapté (EREA) et établissements du secteur privé hors contrat.</t>
    </r>
  </si>
  <si>
    <t>Source</t>
  </si>
  <si>
    <t>DEPP, Système d’information Scolarité.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</si>
  <si>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</si>
  <si>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</si>
  <si>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</si>
  <si>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</si>
  <si>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</si>
  <si>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</si>
  <si>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</si>
  <si>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</si>
  <si>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Actualisé le</t>
  </si>
  <si>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Absence d’effectif ou pas d’effectif possible</t>
    </r>
  </si>
  <si>
    <t>Catégorie</t>
  </si>
  <si>
    <t>Colonne1</t>
  </si>
  <si>
    <t>2018</t>
  </si>
  <si>
    <t>2019</t>
  </si>
  <si>
    <t>2020</t>
  </si>
  <si>
    <t>2021</t>
  </si>
  <si>
    <t>2022</t>
  </si>
  <si>
    <t>[1] Évolution du retard à l'entrée en seconde</t>
  </si>
  <si>
    <t>Total entrants en seconde</t>
  </si>
  <si>
    <t>3.06 Le retard scolaire à l’entrée en seconde professionnelle</t>
  </si>
  <si>
    <t>[2] Évolution du retard à l'entrée en seconde professionnelle</t>
  </si>
  <si>
    <t>Champ : Région corse</t>
  </si>
  <si>
    <r>
      <t>Les entrants en seconde :</t>
    </r>
    <r>
      <rPr>
        <sz val="8"/>
        <color rgb="FF000000"/>
        <rFont val="Arial"/>
        <family val="2"/>
      </rPr>
      <t xml:space="preserve"> - Les entrants sont les élèves non scolarisés à ce niveau l’année précédente.</t>
    </r>
  </si>
  <si>
    <t>3.06 Le retard scolaire à l’entrée en seconde GT et professionnelle</t>
  </si>
  <si>
    <t>2023</t>
  </si>
  <si>
    <t>Source : ARCHIPEL</t>
  </si>
  <si>
    <t>DPSA, RSC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</si>
</sst>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[$-F800]dddd\,\ mmmm\ dd\,\ yyyy"/>
  </numFmts>
  <fonts count="2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rgb="FFFA7D00"/>
      <name val="Calibri"/>
      <family val="2"/>
      <scheme val="minor"/>
    </font>
    <font>
      <i/>
      <sz val="10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u/>
      <sz val="10"/>
      <color theme="10"/>
      <name val="MS Sans Serif"/>
    </font>
    <font>
      <sz val="10"/>
      <name val="MS Sans Serif"/>
    </font>
    <font>
      <sz val="10"/>
      <name val="MS Sans Serif"/>
      <family val="2"/>
    </font>
    <font>
      <b/>
      <sz val="8"/>
      <color indexed="12"/>
      <name val="Arial"/>
      <family val="2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5">
    <xf numFmtId="0" fontId="0" fillId="0" borderId="0"/>
    <xf numFmtId="0" fontId="8" fillId="2" borderId="1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3" fontId="5" fillId="0" borderId="0" xfId="2" applyNumberFormat="1" applyFont="1" applyFill="1" applyBorder="1" applyAlignment="1">
      <alignment horizontal="right"/>
    </xf>
    <xf numFmtId="0" fontId="9" fillId="0" borderId="0" xfId="4" applyFont="1"/>
    <xf numFmtId="0" fontId="10" fillId="0" borderId="0" xfId="2" applyFont="1" applyAlignment="1">
      <alignment horizontal="justify" vertical="center" wrapText="1"/>
    </xf>
    <xf numFmtId="165" fontId="9" fillId="0" borderId="0" xfId="5" applyNumberFormat="1" applyFont="1" applyAlignment="1">
      <alignment horizontal="right" wrapText="1"/>
    </xf>
    <xf numFmtId="0" fontId="2" fillId="0" borderId="0" xfId="5"/>
    <xf numFmtId="0" fontId="2" fillId="0" borderId="0" xfId="4" applyFont="1" applyAlignment="1">
      <alignment horizontal="left" vertical="center" wrapText="1"/>
    </xf>
    <xf numFmtId="14" fontId="9" fillId="0" borderId="0" xfId="5" applyNumberFormat="1" applyFont="1" applyAlignment="1">
      <alignment horizontal="right" wrapText="1"/>
    </xf>
    <xf numFmtId="0" fontId="15" fillId="0" borderId="3" xfId="9"/>
    <xf numFmtId="0" fontId="16" fillId="0" borderId="0" xfId="10" applyAlignment="1">
      <alignment vertical="center" wrapText="1"/>
    </xf>
    <xf numFmtId="0" fontId="13" fillId="0" borderId="4" xfId="7" applyAlignment="1">
      <alignment vertical="center" wrapText="1"/>
    </xf>
    <xf numFmtId="0" fontId="2" fillId="0" borderId="0" xfId="5" applyFont="1"/>
    <xf numFmtId="0" fontId="9" fillId="0" borderId="0" xfId="5" applyFont="1"/>
    <xf numFmtId="0" fontId="3" fillId="0" borderId="0" xfId="5" applyFont="1" applyFill="1" applyAlignment="1">
      <alignment vertical="center" wrapText="1"/>
    </xf>
    <xf numFmtId="0" fontId="6" fillId="0" borderId="0" xfId="5" applyFont="1" applyFill="1" applyAlignment="1">
      <alignment vertical="center" wrapText="1"/>
    </xf>
    <xf numFmtId="0" fontId="6" fillId="0" borderId="0" xfId="5" applyFont="1" applyAlignment="1">
      <alignment wrapText="1"/>
    </xf>
    <xf numFmtId="0" fontId="4" fillId="0" borderId="0" xfId="5" applyFont="1" applyAlignment="1">
      <alignment wrapText="1"/>
    </xf>
    <xf numFmtId="0" fontId="3" fillId="0" borderId="0" xfId="5" applyFont="1" applyFill="1" applyAlignment="1">
      <alignment vertical="center"/>
    </xf>
    <xf numFmtId="0" fontId="3" fillId="0" borderId="0" xfId="5" applyFont="1" applyAlignment="1">
      <alignment vertical="center" wrapText="1"/>
    </xf>
    <xf numFmtId="0" fontId="5" fillId="0" borderId="0" xfId="5" applyFont="1" applyAlignment="1">
      <alignment vertical="center" wrapText="1"/>
    </xf>
    <xf numFmtId="0" fontId="5" fillId="0" borderId="0" xfId="5" applyFont="1" applyAlignment="1">
      <alignment wrapText="1"/>
    </xf>
    <xf numFmtId="0" fontId="5" fillId="0" borderId="0" xfId="5" applyFont="1"/>
    <xf numFmtId="0" fontId="5" fillId="0" borderId="0" xfId="5" quotePrefix="1" applyFont="1"/>
    <xf numFmtId="0" fontId="17" fillId="0" borderId="0" xfId="11" applyAlignment="1"/>
    <xf numFmtId="0" fontId="2" fillId="0" borderId="0" xfId="11" applyFont="1"/>
    <xf numFmtId="0" fontId="2" fillId="0" borderId="0" xfId="11" applyFont="1" applyBorder="1"/>
    <xf numFmtId="0" fontId="2" fillId="0" borderId="0" xfId="11" applyFont="1" applyBorder="1" applyAlignment="1">
      <alignment horizontal="right"/>
    </xf>
    <xf numFmtId="0" fontId="14" fillId="0" borderId="0" xfId="8" applyBorder="1" applyAlignment="1">
      <alignment vertical="center"/>
    </xf>
    <xf numFmtId="0" fontId="2" fillId="0" borderId="0" xfId="11" applyFont="1" applyAlignment="1">
      <alignment vertical="center"/>
    </xf>
    <xf numFmtId="0" fontId="6" fillId="0" borderId="6" xfId="12" applyFont="1" applyFill="1" applyBorder="1" applyAlignment="1">
      <alignment vertical="center" wrapText="1"/>
    </xf>
    <xf numFmtId="0" fontId="7" fillId="0" borderId="6" xfId="12" applyFont="1" applyFill="1" applyBorder="1" applyAlignment="1">
      <alignment vertical="center" wrapText="1"/>
    </xf>
    <xf numFmtId="0" fontId="5" fillId="0" borderId="0" xfId="12" applyFont="1" applyFill="1" applyBorder="1" applyAlignment="1">
      <alignment vertical="center" wrapText="1"/>
    </xf>
    <xf numFmtId="164" fontId="5" fillId="0" borderId="2" xfId="2" applyNumberFormat="1" applyFont="1" applyFill="1" applyBorder="1" applyAlignment="1">
      <alignment wrapText="1"/>
    </xf>
    <xf numFmtId="0" fontId="6" fillId="0" borderId="0" xfId="12" applyFont="1" applyFill="1" applyBorder="1" applyAlignment="1">
      <alignment vertical="center" wrapText="1"/>
    </xf>
    <xf numFmtId="3" fontId="6" fillId="0" borderId="0" xfId="12" applyNumberFormat="1" applyFont="1" applyFill="1" applyBorder="1" applyAlignment="1">
      <alignment horizontal="right" vertical="center"/>
    </xf>
    <xf numFmtId="0" fontId="7" fillId="0" borderId="0" xfId="12" applyFont="1" applyFill="1" applyBorder="1" applyAlignment="1">
      <alignment vertical="center" wrapText="1"/>
    </xf>
    <xf numFmtId="164" fontId="6" fillId="0" borderId="0" xfId="12" applyNumberFormat="1" applyFont="1" applyFill="1" applyBorder="1" applyAlignment="1">
      <alignment horizontal="right" vertical="center"/>
    </xf>
    <xf numFmtId="0" fontId="6" fillId="0" borderId="0" xfId="11" applyFont="1" applyBorder="1" applyAlignment="1">
      <alignment vertical="center"/>
    </xf>
    <xf numFmtId="0" fontId="6" fillId="0" borderId="0" xfId="11" applyFont="1" applyBorder="1" applyAlignment="1">
      <alignment horizontal="left" vertical="center"/>
    </xf>
    <xf numFmtId="3" fontId="6" fillId="0" borderId="0" xfId="11" applyNumberFormat="1" applyFont="1" applyBorder="1" applyAlignment="1">
      <alignment horizontal="right" vertical="center"/>
    </xf>
    <xf numFmtId="3" fontId="6" fillId="0" borderId="0" xfId="11" applyNumberFormat="1" applyFont="1" applyAlignment="1">
      <alignment vertical="center"/>
    </xf>
    <xf numFmtId="0" fontId="5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11" applyFont="1" applyBorder="1" applyAlignment="1">
      <alignment horizontal="right" vertical="center"/>
    </xf>
    <xf numFmtId="3" fontId="19" fillId="0" borderId="0" xfId="11" applyNumberFormat="1" applyFont="1" applyBorder="1" applyAlignment="1">
      <alignment horizontal="right" vertical="center"/>
    </xf>
    <xf numFmtId="164" fontId="19" fillId="0" borderId="0" xfId="11" applyNumberFormat="1" applyFont="1" applyBorder="1" applyAlignment="1">
      <alignment horizontal="right" vertical="center"/>
    </xf>
    <xf numFmtId="0" fontId="3" fillId="0" borderId="0" xfId="11" applyFont="1" applyBorder="1" applyAlignment="1">
      <alignment horizontal="right" vertical="center"/>
    </xf>
    <xf numFmtId="0" fontId="3" fillId="0" borderId="0" xfId="11" applyFont="1" applyAlignment="1">
      <alignment vertical="center"/>
    </xf>
    <xf numFmtId="0" fontId="5" fillId="0" borderId="0" xfId="11" applyFont="1" applyBorder="1" applyAlignment="1">
      <alignment vertical="center"/>
    </xf>
    <xf numFmtId="0" fontId="5" fillId="0" borderId="0" xfId="11" applyFont="1" applyBorder="1" applyAlignment="1">
      <alignment horizontal="right" vertical="center"/>
    </xf>
    <xf numFmtId="0" fontId="5" fillId="0" borderId="0" xfId="11" quotePrefix="1" applyFont="1" applyBorder="1" applyAlignment="1">
      <alignment vertical="center"/>
    </xf>
    <xf numFmtId="0" fontId="5" fillId="0" borderId="0" xfId="11" quotePrefix="1" applyFont="1" applyAlignment="1">
      <alignment horizontal="left" vertical="center"/>
    </xf>
    <xf numFmtId="164" fontId="20" fillId="0" borderId="0" xfId="11" applyNumberFormat="1" applyFont="1" applyFill="1" applyAlignment="1">
      <alignment horizontal="right" vertical="center"/>
    </xf>
    <xf numFmtId="0" fontId="21" fillId="0" borderId="7" xfId="12" applyFont="1" applyFill="1" applyBorder="1" applyAlignment="1">
      <alignment vertical="center" wrapText="1"/>
    </xf>
    <xf numFmtId="0" fontId="13" fillId="0" borderId="4" xfId="7" applyAlignment="1">
      <alignment vertical="center"/>
    </xf>
    <xf numFmtId="0" fontId="13" fillId="0" borderId="0" xfId="7" applyBorder="1" applyAlignment="1">
      <alignment vertical="center" wrapText="1"/>
    </xf>
  </cellXfs>
  <cellStyles count="15">
    <cellStyle name="Calcul" xfId="1" builtinId="22" customBuiltin="1"/>
    <cellStyle name="Lien hypertexte 2" xfId="6" xr:uid="{00000000-0005-0000-0000-000001000000}"/>
    <cellStyle name="Lien hypertexte 2 2" xfId="10" xr:uid="{00000000-0005-0000-0000-000002000000}"/>
    <cellStyle name="Normal" xfId="0" builtinId="0"/>
    <cellStyle name="Normal 2" xfId="2" xr:uid="{00000000-0005-0000-0000-000004000000}"/>
    <cellStyle name="Normal 2 2" xfId="5" xr:uid="{00000000-0005-0000-0000-000005000000}"/>
    <cellStyle name="Normal 2_TC_A1" xfId="4" xr:uid="{00000000-0005-0000-0000-000006000000}"/>
    <cellStyle name="Normal 3" xfId="11" xr:uid="{00000000-0005-0000-0000-000007000000}"/>
    <cellStyle name="Normal 4" xfId="12" xr:uid="{00000000-0005-0000-0000-000008000000}"/>
    <cellStyle name="Pourcentage 2" xfId="3" xr:uid="{00000000-0005-0000-0000-000009000000}"/>
    <cellStyle name="Pourcentage 2 2" xfId="13" xr:uid="{00000000-0005-0000-0000-00000A000000}"/>
    <cellStyle name="Pourcentage 3" xfId="14" xr:uid="{00000000-0005-0000-0000-00000B000000}"/>
    <cellStyle name="Titre 1 2" xfId="9" xr:uid="{00000000-0005-0000-0000-00000C000000}"/>
    <cellStyle name="Titre 2" xfId="7" builtinId="17"/>
    <cellStyle name="Titre 3" xfId="8" builtinId="18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theme="0"/>
        </left>
        <right style="hair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</font>
    </dxf>
  </dxfs>
  <tableStyles count="1" defaultTableStyle="TableStyleMedium2" defaultPivotStyle="PivotStyleLight16">
    <tableStyle name="Style TAB" pivot="0" count="3" xr9:uid="{00000000-0011-0000-FFFF-FFFF00000000}">
      <tableStyleElement type="wholeTable" dxfId="42"/>
      <tableStyleElement type="headerRow" dxfId="41"/>
      <tableStyleElement type="totalRow" dxfId="4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'3.06 Graph 1'!$A$3</c:f>
          <c:strCache>
            <c:ptCount val="1"/>
            <c:pt idx="0">
              <c:v>[1] Évolution du retard à l'entrée en seconde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'3.06 Graph 1'!$A$13</c:f>
              <c:strCache>
                <c:ptCount val="1"/>
                <c:pt idx="0">
                  <c:v>Total en retard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61-4985-8FFB-FE246F15546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F3-45DB-BAC7-DD5C4D02596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F3-45DB-BAC7-DD5C4D02596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F3-45DB-BAC7-DD5C4D02596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1-4985-8FFB-FE246F155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'3.06 Graph 1'!$C$5:$H$5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'3.06 Graph 1'!$C$13:$H$13</c:f>
              <c:numCache>
                <c:formatCode>#\ ##0.0</c:formatCode>
                <c:ptCount val="6"/>
                <c:pt idx="0">
                  <c:v>8.4</c:v>
                </c:pt>
                <c:pt idx="1">
                  <c:v>7.0000000000000009</c:v>
                </c:pt>
                <c:pt idx="2">
                  <c:v>7.0000000000000009</c:v>
                </c:pt>
                <c:pt idx="3">
                  <c:v>5.7999999999999989</c:v>
                </c:pt>
                <c:pt idx="4">
                  <c:v>4.6000000000000005</c:v>
                </c:pt>
                <c:pt idx="5">
                  <c:v>4.5000000000000009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61-4985-8FFB-FE246F15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3455087"/>
        <c:axId val="1743442463"/>
      </c:lineChart>
      <c:catAx>
        <c:axId val="1743455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42463"/>
        <c:crosses val="autoZero"/>
        <c:auto val="1"/>
        <c:lblAlgn val="ctr"/>
        <c:lblOffset val="100"/>
        <c:noMultiLvlLbl val="0"/>
      </c:catAx>
      <c:valAx>
        <c:axId val="1743442463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55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'3.06 Graph 2'!$A$3</c:f>
          <c:strCache>
            <c:ptCount val="1"/>
            <c:pt idx="0">
              <c:v>[2] Évolution du retard à l'entrée en seconde professionnelle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EC-4C9B-B47B-65D821081C9D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64-42CE-829A-BB707ACBF1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'3.06 Graph 2'!$C$5:$H$5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'3.06 Graph 2'!$C$13:$H$13</c:f>
              <c:numCache>
                <c:formatCode>#\ ##0.0</c:formatCode>
                <c:ptCount val="6"/>
                <c:pt idx="0">
                  <c:v>33.5</c:v>
                </c:pt>
                <c:pt idx="1">
                  <c:v>29.799999999999997</c:v>
                </c:pt>
                <c:pt idx="2">
                  <c:v>26.5</c:v>
                </c:pt>
                <c:pt idx="3">
                  <c:v>26.3</c:v>
                </c:pt>
                <c:pt idx="4">
                  <c:v>20.999999999999996</c:v>
                </c:pt>
                <c:pt idx="5">
                  <c:v>20.599999999999998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EC-4C9B-B47B-65D821081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3455087"/>
        <c:axId val="1743442463"/>
      </c:lineChart>
      <c:catAx>
        <c:axId val="1743455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42463"/>
        <c:crosses val="autoZero"/>
        <c:auto val="1"/>
        <c:lblAlgn val="ctr"/>
        <c:lblOffset val="100"/>
        <c:noMultiLvlLbl val="0"/>
      </c:catAx>
      <c:valAx>
        <c:axId val="1743442463"/>
        <c:scaling>
          <c:orientation val="minMax"/>
          <c:min val="20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55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695326</xdr:colOff>
      <xdr:row>3</xdr:row>
      <xdr:rowOff>85725</xdr:rowOff>
    </xdr:from>
    <xdr:to>
      <xdr:col>15</xdr:col>
      <xdr:colOff>428625</xdr:colOff>
      <xdr:row>16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4</xdr:row>
      <xdr:rowOff>47624</xdr:rowOff>
    </xdr:from>
    <xdr:to>
      <xdr:col>15</xdr:col>
      <xdr:colOff>285749</xdr:colOff>
      <xdr:row>14</xdr:row>
      <xdr:rowOff>200025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SCTabCourbe_donnees" displayName="RSCTabCourbe_donnees" ref="A5:H11" totalsRowShown="0" headerRowDxfId="39" dataDxfId="37" totalsRowDxfId="36" headerRowBorderDxfId="38">
  <autoFilter ref="A5:H1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Catégorie" dataDxfId="35" totalsRowDxfId="34"/>
    <tableColumn id="2" xr3:uid="{00000000-0010-0000-0000-000002000000}" name="Colonne1" dataDxfId="33" totalsRowDxfId="32"/>
    <tableColumn id="3" xr3:uid="{00000000-0010-0000-0000-000003000000}" name="2018" dataDxfId="31" totalsRowDxfId="30">
      <calculatedColumnFormula>88.4+3.1</calculatedColumnFormula>
    </tableColumn>
    <tableColumn id="4" xr3:uid="{00000000-0010-0000-0000-000004000000}" name="2019" dataDxfId="29" totalsRowDxfId="28">
      <calculatedColumnFormula>89.7+3.3</calculatedColumnFormula>
    </tableColumn>
    <tableColumn id="5" xr3:uid="{00000000-0010-0000-0000-000005000000}" name="2020" dataDxfId="27" totalsRowDxfId="26">
      <calculatedColumnFormula>89.5+3.5</calculatedColumnFormula>
    </tableColumn>
    <tableColumn id="6" xr3:uid="{00000000-0010-0000-0000-000006000000}" name="2021" dataDxfId="25" totalsRowDxfId="24">
      <calculatedColumnFormula>90.6+3.6</calculatedColumnFormula>
    </tableColumn>
    <tableColumn id="7" xr3:uid="{00000000-0010-0000-0000-000007000000}" name="2022" dataDxfId="23" totalsRowDxfId="22"/>
    <tableColumn id="8" xr3:uid="{00000000-0010-0000-0000-000008000000}" name="2023" dataDxfId="21" totalsRowDxfId="20" dataCellStyle="Normal 2"/>
  </tableColumns>
  <tableStyleInfo name="Style TAB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SCTabCourbe_donnees3" displayName="RSCTabCourbe_donnees3" ref="A5:H11" totalsRowShown="0" headerRowDxfId="19" dataDxfId="17" totalsRowDxfId="16" headerRowBorderDxfId="18">
  <tableColumns count="8">
    <tableColumn id="1" xr3:uid="{00000000-0010-0000-0100-000001000000}" name="Catégorie" dataDxfId="15" totalsRowDxfId="14"/>
    <tableColumn id="2" xr3:uid="{00000000-0010-0000-0100-000002000000}" name="Colonne1" dataDxfId="13" totalsRowDxfId="12"/>
    <tableColumn id="3" xr3:uid="{00000000-0010-0000-0100-000003000000}" name="2018" dataDxfId="11" totalsRowDxfId="10">
      <calculatedColumnFormula>0.4+66.1</calculatedColumnFormula>
    </tableColumn>
    <tableColumn id="4" xr3:uid="{00000000-0010-0000-0100-000004000000}" name="2019" dataDxfId="9" totalsRowDxfId="8">
      <calculatedColumnFormula>0.2+70</calculatedColumnFormula>
    </tableColumn>
    <tableColumn id="5" xr3:uid="{00000000-0010-0000-0100-000005000000}" name="2020" dataDxfId="7" totalsRowDxfId="6">
      <calculatedColumnFormula>0.4+73.2</calculatedColumnFormula>
    </tableColumn>
    <tableColumn id="6" xr3:uid="{00000000-0010-0000-0100-000006000000}" name="2021" dataDxfId="5" totalsRowDxfId="4">
      <calculatedColumnFormula>0.6+73</calculatedColumnFormula>
    </tableColumn>
    <tableColumn id="7" xr3:uid="{00000000-0010-0000-0100-000007000000}" name="2022" dataDxfId="3" totalsRowDxfId="2">
      <calculatedColumnFormula>0.4+78.7</calculatedColumnFormula>
    </tableColumn>
    <tableColumn id="8" xr3:uid="{00000000-0010-0000-0100-000008000000}" name="2023" dataDxfId="1" totalsRowDxfId="0"/>
  </tableColumns>
  <tableStyleInfo name="Style TAB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8"/>
  <sheetViews>
    <sheetView showGridLines="0" tabSelected="1" zoomScaleNormal="100" zoomScaleSheetLayoutView="110" workbookViewId="0">
      <selection activeCell="A15" sqref="A15"/>
    </sheetView>
  </sheetViews>
  <sheetFormatPr baseColWidth="10" defaultRowHeight="12.75" x14ac:dyDescent="0.2"/>
  <cols>
    <col min="1" max="1" width="91.28515625" style="5" customWidth="1"/>
    <col min="2" max="16384" width="11.42578125" style="5"/>
  </cols>
  <sheetData>
    <row r="1" spans="1:1" x14ac:dyDescent="0.2">
      <c r="A1" s="2" t="s">
        <v>37</v>
      </c>
    </row>
    <row r="2" spans="1:1" x14ac:dyDescent="0.2">
      <c r="A2" s="4" t="s">
        <v>19</v>
      </c>
    </row>
    <row r="3" spans="1:1" x14ac:dyDescent="0.2">
      <c r="A3" s="7">
        <v>45256</v>
      </c>
    </row>
    <row r="4" spans="1:1" ht="20.25" thickBot="1" x14ac:dyDescent="0.35">
      <c r="A4" s="8" t="s">
        <v>16</v>
      </c>
    </row>
    <row r="5" spans="1:1" ht="13.5" thickTop="1" x14ac:dyDescent="0.2"/>
    <row r="6" spans="1:1" ht="25.5" x14ac:dyDescent="0.2">
      <c r="A6" s="6" t="s">
        <v>17</v>
      </c>
    </row>
    <row r="7" spans="1:1" x14ac:dyDescent="0.2">
      <c r="A7" s="9" t="s">
        <v>18</v>
      </c>
    </row>
    <row r="9" spans="1:1" s="11" customFormat="1" ht="17.25" thickBot="1" x14ac:dyDescent="0.25">
      <c r="A9" s="10" t="s">
        <v>34</v>
      </c>
    </row>
    <row r="10" spans="1:1" s="11" customFormat="1" ht="13.5" thickTop="1" x14ac:dyDescent="0.2">
      <c r="A10" s="12"/>
    </row>
    <row r="11" spans="1:1" s="11" customFormat="1" x14ac:dyDescent="0.2">
      <c r="A11" s="12"/>
    </row>
    <row r="12" spans="1:1" s="11" customFormat="1" x14ac:dyDescent="0.2">
      <c r="A12" s="12"/>
    </row>
    <row r="13" spans="1:1" s="11" customFormat="1" x14ac:dyDescent="0.2"/>
    <row r="14" spans="1:1" s="11" customFormat="1" x14ac:dyDescent="0.2">
      <c r="A14" s="13" t="s">
        <v>6</v>
      </c>
    </row>
    <row r="15" spans="1:1" s="11" customFormat="1" ht="15" customHeight="1" x14ac:dyDescent="0.2">
      <c r="A15" s="14" t="s">
        <v>28</v>
      </c>
    </row>
    <row r="16" spans="1:1" s="11" customFormat="1" ht="15" customHeight="1" x14ac:dyDescent="0.2">
      <c r="A16" s="14" t="s">
        <v>31</v>
      </c>
    </row>
    <row r="17" spans="1:1" s="11" customFormat="1" ht="15" customHeight="1" x14ac:dyDescent="0.2">
      <c r="A17" s="15"/>
    </row>
    <row r="18" spans="1:1" s="11" customFormat="1" x14ac:dyDescent="0.2">
      <c r="A18" s="16"/>
    </row>
    <row r="19" spans="1:1" s="11" customFormat="1" x14ac:dyDescent="0.2">
      <c r="A19" s="16"/>
    </row>
    <row r="20" spans="1:1" s="11" customFormat="1" x14ac:dyDescent="0.2">
      <c r="A20" s="16"/>
    </row>
    <row r="21" spans="1:1" s="11" customFormat="1" x14ac:dyDescent="0.2">
      <c r="A21" s="16"/>
    </row>
    <row r="22" spans="1:1" s="11" customFormat="1" x14ac:dyDescent="0.2">
      <c r="A22" s="16"/>
    </row>
    <row r="23" spans="1:1" s="11" customFormat="1" ht="35.1" customHeight="1" x14ac:dyDescent="0.2">
      <c r="A23" s="17" t="s">
        <v>7</v>
      </c>
    </row>
    <row r="24" spans="1:1" s="11" customFormat="1" ht="33.75" x14ac:dyDescent="0.2">
      <c r="A24" s="3" t="s">
        <v>8</v>
      </c>
    </row>
    <row r="25" spans="1:1" s="11" customFormat="1" x14ac:dyDescent="0.2">
      <c r="A25" s="3" t="s">
        <v>33</v>
      </c>
    </row>
    <row r="26" spans="1:1" s="11" customFormat="1" ht="35.1" customHeight="1" x14ac:dyDescent="0.2">
      <c r="A26" s="18" t="s">
        <v>9</v>
      </c>
    </row>
    <row r="27" spans="1:1" s="11" customFormat="1" x14ac:dyDescent="0.2">
      <c r="A27" s="19" t="s">
        <v>10</v>
      </c>
    </row>
    <row r="28" spans="1:1" s="11" customFormat="1" x14ac:dyDescent="0.2">
      <c r="A28" s="19"/>
    </row>
    <row r="29" spans="1:1" s="11" customFormat="1" x14ac:dyDescent="0.2">
      <c r="A29" s="19"/>
    </row>
    <row r="30" spans="1:1" s="11" customFormat="1" x14ac:dyDescent="0.2"/>
    <row r="31" spans="1:1" s="11" customFormat="1" ht="22.5" x14ac:dyDescent="0.2">
      <c r="A31" s="20" t="s">
        <v>11</v>
      </c>
    </row>
    <row r="32" spans="1:1" s="11" customFormat="1" x14ac:dyDescent="0.2">
      <c r="A32" s="21"/>
    </row>
    <row r="33" spans="1:1" s="11" customFormat="1" x14ac:dyDescent="0.2">
      <c r="A33" s="17" t="s">
        <v>12</v>
      </c>
    </row>
    <row r="34" spans="1:1" s="11" customFormat="1" x14ac:dyDescent="0.2">
      <c r="A34" s="21"/>
    </row>
    <row r="35" spans="1:1" s="11" customFormat="1" x14ac:dyDescent="0.2">
      <c r="A35" s="21" t="s">
        <v>13</v>
      </c>
    </row>
    <row r="36" spans="1:1" s="11" customFormat="1" x14ac:dyDescent="0.2">
      <c r="A36" s="22" t="s">
        <v>20</v>
      </c>
    </row>
    <row r="37" spans="1:1" s="11" customFormat="1" x14ac:dyDescent="0.2">
      <c r="A37" s="21" t="s">
        <v>14</v>
      </c>
    </row>
    <row r="38" spans="1:1" s="11" customFormat="1" x14ac:dyDescent="0.2">
      <c r="A38" s="21" t="s">
        <v>15</v>
      </c>
    </row>
    <row r="39" spans="1:1" s="11" customFormat="1" x14ac:dyDescent="0.2"/>
    <row r="40" spans="1:1" s="11" customFormat="1" x14ac:dyDescent="0.2"/>
    <row r="41" spans="1:1" s="11" customFormat="1" x14ac:dyDescent="0.2"/>
    <row r="42" spans="1:1" s="11" customFormat="1" x14ac:dyDescent="0.2"/>
    <row r="43" spans="1:1" s="11" customFormat="1" x14ac:dyDescent="0.2"/>
    <row r="44" spans="1:1" s="11" customFormat="1" x14ac:dyDescent="0.2"/>
    <row r="45" spans="1:1" s="11" customFormat="1" x14ac:dyDescent="0.2"/>
    <row r="46" spans="1:1" s="11" customFormat="1" x14ac:dyDescent="0.2"/>
    <row r="47" spans="1:1" s="11" customFormat="1" x14ac:dyDescent="0.2"/>
    <row r="48" spans="1:1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pans="1:1" s="11" customFormat="1" x14ac:dyDescent="0.2"/>
    <row r="82" spans="1:1" s="11" customFormat="1" x14ac:dyDescent="0.2"/>
    <row r="83" spans="1:1" s="11" customFormat="1" x14ac:dyDescent="0.2"/>
    <row r="84" spans="1:1" s="11" customFormat="1" x14ac:dyDescent="0.2"/>
    <row r="85" spans="1:1" s="11" customFormat="1" x14ac:dyDescent="0.2"/>
    <row r="86" spans="1:1" s="11" customFormat="1" x14ac:dyDescent="0.2"/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93" spans="1:1" x14ac:dyDescent="0.2">
      <c r="A93" s="11"/>
    </row>
    <row r="94" spans="1:1" x14ac:dyDescent="0.2">
      <c r="A94" s="11"/>
    </row>
    <row r="95" spans="1:1" x14ac:dyDescent="0.2">
      <c r="A95" s="11"/>
    </row>
    <row r="96" spans="1:1" x14ac:dyDescent="0.2">
      <c r="A96" s="11"/>
    </row>
    <row r="97" spans="1:1" x14ac:dyDescent="0.2">
      <c r="A97" s="11"/>
    </row>
    <row r="98" spans="1:1" x14ac:dyDescent="0.2">
      <c r="A98" s="11"/>
    </row>
  </sheetData>
  <hyperlinks>
    <hyperlink ref="A7" r:id="rId1" xr:uid="{00000000-0004-0000-0000-000000000000}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14"/>
  <sheetViews>
    <sheetView showGridLines="0" zoomScaleNormal="100" zoomScaleSheetLayoutView="100" workbookViewId="0">
      <selection activeCell="F22" sqref="F22"/>
    </sheetView>
  </sheetViews>
  <sheetFormatPr baseColWidth="10" defaultRowHeight="0" customHeight="1" zeroHeight="1" x14ac:dyDescent="0.2"/>
  <cols>
    <col min="1" max="1" width="43.28515625" style="25" customWidth="1"/>
    <col min="2" max="5" width="10.7109375" style="26" customWidth="1"/>
    <col min="6" max="9" width="10.7109375" style="24" customWidth="1"/>
    <col min="10" max="16384" width="11.42578125" style="24"/>
  </cols>
  <sheetData>
    <row r="1" spans="1:9" ht="17.25" thickBot="1" x14ac:dyDescent="0.25">
      <c r="A1" s="54" t="str">
        <f>'3.06 Notice'!A9</f>
        <v>3.06 Le retard scolaire à l’entrée en seconde GT et professionnelle</v>
      </c>
      <c r="B1" s="55"/>
      <c r="C1" s="55"/>
      <c r="D1" s="55"/>
      <c r="E1" s="23"/>
    </row>
    <row r="2" spans="1:9" ht="13.5" thickTop="1" x14ac:dyDescent="0.2"/>
    <row r="3" spans="1:9" s="28" customFormat="1" ht="15" customHeight="1" x14ac:dyDescent="0.2">
      <c r="A3" s="27" t="str">
        <f>'3.06 Notice'!A15</f>
        <v>[1] Évolution du retard à l'entrée en seconde</v>
      </c>
      <c r="B3" s="26"/>
      <c r="C3" s="26"/>
      <c r="D3" s="26"/>
      <c r="E3" s="26"/>
      <c r="F3" s="24"/>
      <c r="G3" s="24"/>
      <c r="H3" s="24"/>
      <c r="I3" s="24"/>
    </row>
    <row r="4" spans="1:9" s="28" customFormat="1" ht="15" customHeight="1" x14ac:dyDescent="0.2">
      <c r="A4" s="25"/>
      <c r="B4" s="26"/>
      <c r="C4" s="26"/>
      <c r="D4" s="26"/>
      <c r="E4" s="26"/>
      <c r="F4" s="24"/>
      <c r="G4" s="24"/>
      <c r="H4" s="24"/>
      <c r="I4" s="24"/>
    </row>
    <row r="5" spans="1:9" s="28" customFormat="1" ht="15" customHeight="1" x14ac:dyDescent="0.2">
      <c r="A5" s="29" t="s">
        <v>21</v>
      </c>
      <c r="B5" s="30" t="s">
        <v>22</v>
      </c>
      <c r="C5" s="29" t="s">
        <v>23</v>
      </c>
      <c r="D5" s="29" t="s">
        <v>24</v>
      </c>
      <c r="E5" s="29" t="s">
        <v>25</v>
      </c>
      <c r="F5" s="29" t="s">
        <v>26</v>
      </c>
      <c r="G5" s="29" t="s">
        <v>27</v>
      </c>
      <c r="H5" s="53" t="s">
        <v>35</v>
      </c>
      <c r="I5" s="24"/>
    </row>
    <row r="6" spans="1:9" s="28" customFormat="1" ht="12.75" x14ac:dyDescent="0.2">
      <c r="A6" s="31" t="s">
        <v>0</v>
      </c>
      <c r="B6" s="31" t="s">
        <v>1</v>
      </c>
      <c r="C6" s="1">
        <f>+C14*C7%</f>
        <v>2094.4349999999999</v>
      </c>
      <c r="D6" s="1">
        <f t="shared" ref="D6:H6" si="0">+D14*D7%</f>
        <v>2019.96</v>
      </c>
      <c r="E6" s="1">
        <f t="shared" si="0"/>
        <v>2219.9100000000003</v>
      </c>
      <c r="F6" s="1">
        <f t="shared" si="0"/>
        <v>2276.8139999999994</v>
      </c>
      <c r="G6" s="1">
        <f t="shared" si="0"/>
        <v>2118.5189999999998</v>
      </c>
      <c r="H6" s="1">
        <f t="shared" si="0"/>
        <v>2230.88</v>
      </c>
      <c r="I6" s="24"/>
    </row>
    <row r="7" spans="1:9" s="28" customFormat="1" ht="12.75" x14ac:dyDescent="0.2">
      <c r="A7" s="31"/>
      <c r="B7" s="31" t="s">
        <v>2</v>
      </c>
      <c r="C7" s="32">
        <f t="shared" ref="C7" si="1">88.4+3.1</f>
        <v>91.5</v>
      </c>
      <c r="D7" s="32">
        <f t="shared" ref="D7" si="2">89.7+3.3</f>
        <v>93</v>
      </c>
      <c r="E7" s="32">
        <f t="shared" ref="E7" si="3">89.5+3.5</f>
        <v>93</v>
      </c>
      <c r="F7" s="32">
        <f t="shared" ref="F7" si="4">90.6+3.6</f>
        <v>94.199999999999989</v>
      </c>
      <c r="G7" s="32">
        <f>92+3.3</f>
        <v>95.3</v>
      </c>
      <c r="H7" s="32">
        <v>95.5</v>
      </c>
      <c r="I7" s="24"/>
    </row>
    <row r="8" spans="1:9" s="28" customFormat="1" ht="12.75" x14ac:dyDescent="0.2">
      <c r="A8" s="31" t="s">
        <v>3</v>
      </c>
      <c r="B8" s="31" t="s">
        <v>1</v>
      </c>
      <c r="C8" s="1">
        <f>+C14*C9%</f>
        <v>178.542</v>
      </c>
      <c r="D8" s="1">
        <f t="shared" ref="D8:F8" si="5">+D14*D9%</f>
        <v>139.00800000000001</v>
      </c>
      <c r="E8" s="1">
        <f t="shared" si="5"/>
        <v>162.316</v>
      </c>
      <c r="F8" s="1">
        <f t="shared" si="5"/>
        <v>140.18599999999998</v>
      </c>
      <c r="G8" s="1">
        <f>+G14*G9%</f>
        <v>97.812000000000012</v>
      </c>
      <c r="H8" s="1">
        <f>+H14*H9%</f>
        <v>102.78400000000001</v>
      </c>
      <c r="I8" s="24"/>
    </row>
    <row r="9" spans="1:9" s="28" customFormat="1" ht="12.75" x14ac:dyDescent="0.2">
      <c r="A9" s="31"/>
      <c r="B9" s="31" t="s">
        <v>2</v>
      </c>
      <c r="C9" s="32">
        <v>7.8</v>
      </c>
      <c r="D9" s="32">
        <v>6.4</v>
      </c>
      <c r="E9" s="32">
        <v>6.8</v>
      </c>
      <c r="F9" s="32">
        <v>5.8</v>
      </c>
      <c r="G9" s="32">
        <v>4.4000000000000004</v>
      </c>
      <c r="H9" s="32">
        <v>4.4000000000000004</v>
      </c>
      <c r="I9" s="24"/>
    </row>
    <row r="10" spans="1:9" s="28" customFormat="1" ht="12.75" x14ac:dyDescent="0.2">
      <c r="A10" s="31" t="s">
        <v>4</v>
      </c>
      <c r="B10" s="31" t="s">
        <v>1</v>
      </c>
      <c r="C10" s="1">
        <f>+C14*C11%</f>
        <v>13.734</v>
      </c>
      <c r="D10" s="1">
        <f t="shared" ref="D10:H10" si="6">+D14*D11%</f>
        <v>13.032</v>
      </c>
      <c r="E10" s="1">
        <f t="shared" si="6"/>
        <v>4.774</v>
      </c>
      <c r="F10" s="1">
        <f t="shared" si="6"/>
        <v>0</v>
      </c>
      <c r="G10" s="1">
        <f t="shared" si="6"/>
        <v>4.4459999999999997</v>
      </c>
      <c r="H10" s="1">
        <f t="shared" si="6"/>
        <v>2.3359999999999999</v>
      </c>
      <c r="I10" s="24"/>
    </row>
    <row r="11" spans="1:9" s="28" customFormat="1" ht="12.75" x14ac:dyDescent="0.2">
      <c r="A11" s="31"/>
      <c r="B11" s="31" t="s">
        <v>2</v>
      </c>
      <c r="C11" s="32">
        <v>0.6</v>
      </c>
      <c r="D11" s="32">
        <v>0.6</v>
      </c>
      <c r="E11" s="32">
        <v>0.2</v>
      </c>
      <c r="F11" s="32">
        <v>0</v>
      </c>
      <c r="G11" s="32">
        <v>0.2</v>
      </c>
      <c r="H11" s="32">
        <v>0.1</v>
      </c>
      <c r="I11" s="24"/>
    </row>
    <row r="12" spans="1:9" s="28" customFormat="1" ht="12.75" x14ac:dyDescent="0.2">
      <c r="A12" s="33" t="s">
        <v>5</v>
      </c>
      <c r="B12" s="33" t="s">
        <v>1</v>
      </c>
      <c r="C12" s="34">
        <f>C8+C10</f>
        <v>192.27600000000001</v>
      </c>
      <c r="D12" s="34">
        <f t="shared" ref="D12:F12" si="7">D8+D10</f>
        <v>152.04000000000002</v>
      </c>
      <c r="E12" s="34">
        <f t="shared" si="7"/>
        <v>167.09</v>
      </c>
      <c r="F12" s="34">
        <f t="shared" si="7"/>
        <v>140.18599999999998</v>
      </c>
      <c r="G12" s="34">
        <f>G8+G10</f>
        <v>102.25800000000001</v>
      </c>
      <c r="H12" s="34">
        <f>H8+H10</f>
        <v>105.12</v>
      </c>
      <c r="I12" s="24"/>
    </row>
    <row r="13" spans="1:9" s="28" customFormat="1" ht="12.75" x14ac:dyDescent="0.2">
      <c r="A13" s="35" t="s">
        <v>5</v>
      </c>
      <c r="B13" s="33" t="s">
        <v>2</v>
      </c>
      <c r="C13" s="36">
        <f>C12/C14*100</f>
        <v>8.4</v>
      </c>
      <c r="D13" s="36">
        <f t="shared" ref="D13:H13" si="8">D12/D14*100</f>
        <v>7.0000000000000009</v>
      </c>
      <c r="E13" s="36">
        <f t="shared" si="8"/>
        <v>7.0000000000000009</v>
      </c>
      <c r="F13" s="36">
        <f t="shared" si="8"/>
        <v>5.7999999999999989</v>
      </c>
      <c r="G13" s="36">
        <f>G12/G14*100</f>
        <v>4.6000000000000005</v>
      </c>
      <c r="H13" s="36">
        <f t="shared" si="8"/>
        <v>4.5000000000000009</v>
      </c>
      <c r="I13" s="24"/>
    </row>
    <row r="14" spans="1:9" s="41" customFormat="1" ht="12.75" x14ac:dyDescent="0.2">
      <c r="A14" s="37" t="s">
        <v>29</v>
      </c>
      <c r="B14" s="38" t="s">
        <v>1</v>
      </c>
      <c r="C14" s="39">
        <v>2289</v>
      </c>
      <c r="D14" s="39">
        <v>2172</v>
      </c>
      <c r="E14" s="39">
        <v>2387</v>
      </c>
      <c r="F14" s="40">
        <v>2417</v>
      </c>
      <c r="G14" s="40">
        <v>2223</v>
      </c>
      <c r="H14" s="40">
        <v>2336</v>
      </c>
      <c r="I14" s="24"/>
    </row>
    <row r="15" spans="1:9" s="28" customFormat="1" ht="20.25" customHeight="1" x14ac:dyDescent="0.25">
      <c r="A15" s="42"/>
      <c r="B15" s="43"/>
      <c r="C15" s="43"/>
      <c r="D15" s="43"/>
      <c r="E15" s="43"/>
    </row>
    <row r="16" spans="1:9" s="47" customFormat="1" ht="15" customHeight="1" x14ac:dyDescent="0.25">
      <c r="A16" s="37" t="s">
        <v>32</v>
      </c>
      <c r="B16" s="44"/>
      <c r="C16" s="45"/>
      <c r="D16" s="44"/>
      <c r="E16" s="46"/>
    </row>
    <row r="17" spans="1:9" s="28" customFormat="1" ht="15" customHeight="1" x14ac:dyDescent="0.25">
      <c r="A17" s="48"/>
      <c r="B17" s="49"/>
      <c r="C17" s="49"/>
      <c r="D17" s="49"/>
      <c r="E17" s="43"/>
    </row>
    <row r="18" spans="1:9" s="28" customFormat="1" ht="15" customHeight="1" x14ac:dyDescent="0.25">
      <c r="A18" s="50" t="s">
        <v>36</v>
      </c>
      <c r="B18" s="43"/>
      <c r="C18" s="43"/>
      <c r="D18" s="43"/>
      <c r="E18" s="43"/>
    </row>
    <row r="19" spans="1:9" s="28" customFormat="1" ht="15" customHeight="1" x14ac:dyDescent="0.25">
      <c r="A19" s="51"/>
      <c r="B19" s="43"/>
      <c r="C19" s="43"/>
      <c r="D19" s="43"/>
      <c r="E19" s="43"/>
    </row>
    <row r="20" spans="1:9" s="28" customFormat="1" ht="15" customHeight="1" x14ac:dyDescent="0.25">
      <c r="A20" s="50"/>
      <c r="B20" s="43"/>
      <c r="C20" s="43"/>
      <c r="D20" s="43"/>
      <c r="E20" s="43"/>
    </row>
    <row r="21" spans="1:9" s="41" customFormat="1" ht="15" customHeight="1" x14ac:dyDescent="0.2">
      <c r="A21" s="25"/>
      <c r="B21" s="26"/>
      <c r="C21" s="26"/>
      <c r="D21" s="26"/>
      <c r="E21" s="26"/>
      <c r="F21" s="24"/>
      <c r="G21" s="24"/>
      <c r="H21" s="24"/>
      <c r="I21" s="24"/>
    </row>
    <row r="22" spans="1:9" s="28" customFormat="1" ht="15" customHeight="1" x14ac:dyDescent="0.2">
      <c r="A22" s="25"/>
      <c r="B22" s="26"/>
      <c r="C22" s="26"/>
      <c r="D22" s="26"/>
      <c r="E22" s="26"/>
      <c r="F22" s="24"/>
      <c r="G22" s="24"/>
      <c r="H22" s="24"/>
      <c r="I22" s="24"/>
    </row>
    <row r="23" spans="1:9" s="28" customFormat="1" ht="15" customHeight="1" x14ac:dyDescent="0.2">
      <c r="A23" s="25"/>
      <c r="B23" s="26"/>
      <c r="C23" s="26"/>
      <c r="D23" s="26"/>
      <c r="E23" s="26"/>
      <c r="F23" s="24"/>
      <c r="G23" s="24"/>
      <c r="H23" s="24"/>
      <c r="I23" s="24"/>
    </row>
    <row r="24" spans="1:9" s="28" customFormat="1" ht="15" customHeight="1" x14ac:dyDescent="0.2">
      <c r="A24" s="25"/>
      <c r="B24" s="26"/>
      <c r="C24" s="26"/>
      <c r="D24" s="26"/>
      <c r="E24" s="26"/>
      <c r="F24" s="24"/>
      <c r="G24" s="24"/>
      <c r="H24" s="24"/>
      <c r="I24" s="24"/>
    </row>
    <row r="25" spans="1:9" s="28" customFormat="1" ht="15" customHeight="1" x14ac:dyDescent="0.2">
      <c r="A25" s="25"/>
      <c r="B25" s="26"/>
      <c r="C25" s="26"/>
      <c r="D25" s="26"/>
      <c r="E25" s="26"/>
      <c r="F25" s="24"/>
      <c r="G25" s="24"/>
      <c r="H25" s="24"/>
      <c r="I25" s="24"/>
    </row>
    <row r="26" spans="1:9" s="28" customFormat="1" ht="15" customHeight="1" x14ac:dyDescent="0.2">
      <c r="A26" s="25"/>
      <c r="B26" s="26"/>
      <c r="C26" s="26"/>
      <c r="D26" s="26"/>
      <c r="E26" s="26"/>
      <c r="F26" s="24"/>
      <c r="G26" s="24"/>
      <c r="H26" s="24"/>
      <c r="I26" s="24"/>
    </row>
    <row r="27" spans="1:9" s="28" customFormat="1" ht="15" customHeight="1" x14ac:dyDescent="0.2">
      <c r="A27" s="25"/>
      <c r="B27" s="26"/>
      <c r="C27" s="26"/>
      <c r="D27" s="26"/>
      <c r="E27" s="26"/>
      <c r="F27" s="24"/>
      <c r="G27" s="24"/>
      <c r="H27" s="24"/>
      <c r="I27" s="24"/>
    </row>
    <row r="28" spans="1:9" s="28" customFormat="1" ht="15" customHeight="1" x14ac:dyDescent="0.2">
      <c r="A28" s="25"/>
      <c r="B28" s="26"/>
      <c r="C28" s="26"/>
      <c r="D28" s="26"/>
      <c r="E28" s="26"/>
      <c r="F28" s="24"/>
      <c r="G28" s="24"/>
      <c r="H28" s="24"/>
      <c r="I28" s="24"/>
    </row>
    <row r="29" spans="1:9" s="41" customFormat="1" ht="15" customHeight="1" x14ac:dyDescent="0.2">
      <c r="A29" s="25"/>
      <c r="B29" s="26"/>
      <c r="C29" s="26"/>
      <c r="D29" s="26"/>
      <c r="E29" s="26"/>
      <c r="F29" s="24"/>
      <c r="G29" s="24"/>
      <c r="H29" s="24"/>
      <c r="I29" s="24"/>
    </row>
    <row r="30" spans="1:9" s="28" customFormat="1" ht="15" customHeight="1" x14ac:dyDescent="0.2">
      <c r="A30" s="25"/>
      <c r="B30" s="26"/>
      <c r="C30" s="26"/>
      <c r="D30" s="26"/>
      <c r="E30" s="26"/>
      <c r="F30" s="24"/>
      <c r="G30" s="24"/>
      <c r="H30" s="24"/>
      <c r="I30" s="24"/>
    </row>
    <row r="31" spans="1:9" s="28" customFormat="1" ht="15" customHeight="1" x14ac:dyDescent="0.2">
      <c r="A31" s="25"/>
      <c r="B31" s="26"/>
      <c r="C31" s="26"/>
      <c r="D31" s="26"/>
      <c r="E31" s="26"/>
      <c r="F31" s="24"/>
      <c r="G31" s="24"/>
      <c r="H31" s="24"/>
      <c r="I31" s="24"/>
    </row>
    <row r="32" spans="1:9" s="28" customFormat="1" ht="15" customHeight="1" x14ac:dyDescent="0.2">
      <c r="A32" s="25"/>
      <c r="B32" s="26"/>
      <c r="C32" s="26"/>
      <c r="D32" s="26"/>
      <c r="E32" s="26"/>
      <c r="F32" s="24"/>
      <c r="G32" s="24"/>
      <c r="H32" s="24"/>
      <c r="I32" s="24"/>
    </row>
    <row r="33" spans="1:9" s="28" customFormat="1" ht="15" customHeight="1" x14ac:dyDescent="0.2">
      <c r="A33" s="25"/>
      <c r="B33" s="26"/>
      <c r="C33" s="26"/>
      <c r="D33" s="26"/>
      <c r="E33" s="26"/>
      <c r="F33" s="24"/>
      <c r="G33" s="24"/>
      <c r="H33" s="24"/>
      <c r="I33" s="24"/>
    </row>
    <row r="34" spans="1:9" s="28" customFormat="1" ht="15" customHeight="1" x14ac:dyDescent="0.2">
      <c r="A34" s="25"/>
      <c r="B34" s="26"/>
      <c r="C34" s="26"/>
      <c r="D34" s="26"/>
      <c r="E34" s="26"/>
      <c r="F34" s="24"/>
      <c r="G34" s="24"/>
      <c r="H34" s="24"/>
      <c r="I34" s="24"/>
    </row>
    <row r="35" spans="1:9" s="28" customFormat="1" ht="15" customHeight="1" x14ac:dyDescent="0.2">
      <c r="A35" s="25"/>
      <c r="B35" s="26"/>
      <c r="C35" s="26"/>
      <c r="D35" s="26"/>
      <c r="E35" s="26"/>
      <c r="F35" s="24"/>
      <c r="G35" s="24"/>
      <c r="H35" s="24"/>
      <c r="I35" s="24"/>
    </row>
    <row r="36" spans="1:9" s="28" customFormat="1" ht="15" customHeight="1" x14ac:dyDescent="0.2">
      <c r="A36" s="25"/>
      <c r="B36" s="26"/>
      <c r="C36" s="26"/>
      <c r="D36" s="26"/>
      <c r="E36" s="26"/>
      <c r="F36" s="24"/>
      <c r="G36" s="24"/>
      <c r="H36" s="24"/>
      <c r="I36" s="24"/>
    </row>
    <row r="37" spans="1:9" s="28" customFormat="1" ht="15" customHeight="1" x14ac:dyDescent="0.2">
      <c r="A37" s="25"/>
      <c r="B37" s="26"/>
      <c r="C37" s="26"/>
      <c r="D37" s="26"/>
      <c r="E37" s="26"/>
      <c r="F37" s="24"/>
      <c r="G37" s="24"/>
      <c r="H37" s="24"/>
      <c r="I37" s="24"/>
    </row>
    <row r="38" spans="1:9" s="28" customFormat="1" ht="15" customHeight="1" x14ac:dyDescent="0.2">
      <c r="A38" s="25"/>
      <c r="B38" s="26"/>
      <c r="C38" s="26"/>
      <c r="D38" s="26"/>
      <c r="E38" s="26"/>
      <c r="F38" s="24"/>
      <c r="G38" s="24"/>
      <c r="H38" s="24"/>
      <c r="I38" s="24"/>
    </row>
    <row r="39" spans="1:9" s="28" customFormat="1" ht="15" customHeight="1" x14ac:dyDescent="0.2">
      <c r="A39" s="25"/>
      <c r="B39" s="26"/>
      <c r="C39" s="26"/>
      <c r="D39" s="26"/>
      <c r="E39" s="26"/>
      <c r="F39" s="24"/>
      <c r="G39" s="24"/>
      <c r="H39" s="24"/>
      <c r="I39" s="24"/>
    </row>
    <row r="40" spans="1:9" s="28" customFormat="1" ht="15" customHeight="1" x14ac:dyDescent="0.2">
      <c r="A40" s="25"/>
      <c r="B40" s="26"/>
      <c r="C40" s="26"/>
      <c r="D40" s="26"/>
      <c r="E40" s="26"/>
      <c r="F40" s="24"/>
      <c r="G40" s="24"/>
      <c r="H40" s="24"/>
      <c r="I40" s="24"/>
    </row>
    <row r="41" spans="1:9" s="28" customFormat="1" ht="15" customHeight="1" x14ac:dyDescent="0.2">
      <c r="A41" s="25"/>
      <c r="B41" s="26"/>
      <c r="C41" s="26"/>
      <c r="D41" s="26"/>
      <c r="E41" s="26"/>
      <c r="F41" s="24"/>
      <c r="G41" s="24"/>
      <c r="H41" s="24"/>
      <c r="I41" s="24"/>
    </row>
    <row r="42" spans="1:9" s="28" customFormat="1" ht="15" customHeight="1" x14ac:dyDescent="0.2">
      <c r="A42" s="25"/>
      <c r="B42" s="26"/>
      <c r="C42" s="26"/>
      <c r="D42" s="26"/>
      <c r="E42" s="26"/>
      <c r="F42" s="24"/>
      <c r="G42" s="24"/>
      <c r="H42" s="24"/>
      <c r="I42" s="24"/>
    </row>
    <row r="43" spans="1:9" s="28" customFormat="1" ht="15" customHeight="1" x14ac:dyDescent="0.2">
      <c r="A43" s="25"/>
      <c r="B43" s="26"/>
      <c r="C43" s="26"/>
      <c r="D43" s="26"/>
      <c r="E43" s="26"/>
      <c r="F43" s="24"/>
      <c r="G43" s="24"/>
      <c r="H43" s="24"/>
      <c r="I43" s="24"/>
    </row>
    <row r="44" spans="1:9" s="28" customFormat="1" ht="15" customHeight="1" x14ac:dyDescent="0.2">
      <c r="A44" s="25"/>
      <c r="B44" s="26"/>
      <c r="C44" s="26"/>
      <c r="D44" s="26"/>
      <c r="E44" s="26"/>
      <c r="F44" s="24"/>
      <c r="G44" s="24"/>
      <c r="H44" s="24"/>
      <c r="I44" s="24"/>
    </row>
    <row r="45" spans="1:9" s="41" customFormat="1" ht="15" customHeight="1" x14ac:dyDescent="0.2">
      <c r="A45" s="25"/>
      <c r="B45" s="26"/>
      <c r="C45" s="26"/>
      <c r="D45" s="26"/>
      <c r="E45" s="26"/>
      <c r="F45" s="24"/>
      <c r="G45" s="24"/>
      <c r="H45" s="24"/>
      <c r="I45" s="24"/>
    </row>
    <row r="46" spans="1:9" s="28" customFormat="1" ht="15" customHeight="1" x14ac:dyDescent="0.2">
      <c r="A46" s="25"/>
      <c r="B46" s="26"/>
      <c r="C46" s="26"/>
      <c r="D46" s="26"/>
      <c r="E46" s="26"/>
      <c r="F46" s="24"/>
      <c r="G46" s="24"/>
      <c r="H46" s="24"/>
      <c r="I46" s="24"/>
    </row>
    <row r="47" spans="1:9" s="28" customFormat="1" ht="15" customHeight="1" x14ac:dyDescent="0.2">
      <c r="A47" s="25"/>
      <c r="B47" s="26"/>
      <c r="C47" s="26"/>
      <c r="D47" s="26"/>
      <c r="E47" s="26"/>
      <c r="F47" s="24"/>
      <c r="G47" s="24"/>
      <c r="H47" s="24"/>
      <c r="I47" s="24"/>
    </row>
    <row r="48" spans="1:9" s="28" customFormat="1" ht="15" customHeight="1" x14ac:dyDescent="0.2">
      <c r="A48" s="25"/>
      <c r="B48" s="26"/>
      <c r="C48" s="26"/>
      <c r="D48" s="26"/>
      <c r="E48" s="26"/>
      <c r="F48" s="24"/>
      <c r="G48" s="24"/>
      <c r="H48" s="24"/>
      <c r="I48" s="24"/>
    </row>
    <row r="49" spans="1:9" s="28" customFormat="1" ht="15" customHeight="1" x14ac:dyDescent="0.2">
      <c r="A49" s="25"/>
      <c r="B49" s="26"/>
      <c r="C49" s="26"/>
      <c r="D49" s="26"/>
      <c r="E49" s="26"/>
      <c r="F49" s="24"/>
      <c r="G49" s="24"/>
      <c r="H49" s="24"/>
      <c r="I49" s="24"/>
    </row>
    <row r="50" spans="1:9" s="28" customFormat="1" ht="15" customHeight="1" x14ac:dyDescent="0.2">
      <c r="A50" s="25"/>
      <c r="B50" s="26"/>
      <c r="C50" s="26"/>
      <c r="D50" s="26"/>
      <c r="E50" s="26"/>
      <c r="F50" s="24"/>
      <c r="G50" s="24"/>
      <c r="H50" s="24"/>
      <c r="I50" s="24"/>
    </row>
    <row r="51" spans="1:9" s="28" customFormat="1" ht="15" customHeight="1" x14ac:dyDescent="0.2">
      <c r="A51" s="25"/>
      <c r="B51" s="26"/>
      <c r="C51" s="26"/>
      <c r="D51" s="26"/>
      <c r="E51" s="26"/>
      <c r="F51" s="24"/>
      <c r="G51" s="24"/>
      <c r="H51" s="24"/>
      <c r="I51" s="24"/>
    </row>
    <row r="52" spans="1:9" ht="12.75" hidden="1" x14ac:dyDescent="0.2"/>
    <row r="53" spans="1:9" ht="12.75" hidden="1" x14ac:dyDescent="0.2"/>
    <row r="54" spans="1:9" ht="12.75" hidden="1" x14ac:dyDescent="0.2"/>
    <row r="55" spans="1:9" ht="12.75" hidden="1" x14ac:dyDescent="0.2"/>
    <row r="56" spans="1:9" ht="12.75" hidden="1" x14ac:dyDescent="0.2"/>
    <row r="57" spans="1:9" ht="12.75" hidden="1" x14ac:dyDescent="0.2"/>
    <row r="58" spans="1:9" ht="12.75" hidden="1" x14ac:dyDescent="0.2"/>
    <row r="59" spans="1:9" ht="12.75" hidden="1" x14ac:dyDescent="0.2"/>
    <row r="60" spans="1:9" ht="12.75" hidden="1" x14ac:dyDescent="0.2"/>
    <row r="61" spans="1:9" ht="12.75" hidden="1" x14ac:dyDescent="0.2"/>
    <row r="62" spans="1:9" ht="12.75" hidden="1" x14ac:dyDescent="0.2"/>
    <row r="63" spans="1:9" ht="12.75" hidden="1" x14ac:dyDescent="0.2"/>
    <row r="64" spans="1:9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hidden="1" customHeight="1" x14ac:dyDescent="0.2"/>
    <row r="313" ht="0" hidden="1" customHeight="1" x14ac:dyDescent="0.2"/>
    <row r="314" ht="0" hidden="1" customHeight="1" x14ac:dyDescent="0.2"/>
  </sheetData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 alignWithMargins="0"/>
  <ignoredErrors>
    <ignoredError sqref="C6:G7 C9:G12 C8:F8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14"/>
  <sheetViews>
    <sheetView showGridLines="0" workbookViewId="0">
      <selection activeCell="O28" sqref="O28"/>
    </sheetView>
  </sheetViews>
  <sheetFormatPr baseColWidth="10" defaultRowHeight="0" customHeight="1" zeroHeight="1" x14ac:dyDescent="0.2"/>
  <cols>
    <col min="1" max="1" width="29.28515625" style="25" customWidth="1"/>
    <col min="2" max="5" width="10.7109375" style="26" customWidth="1"/>
    <col min="6" max="9" width="10.7109375" style="24" customWidth="1"/>
    <col min="10" max="16384" width="11.42578125" style="24"/>
  </cols>
  <sheetData>
    <row r="1" spans="1:9" ht="17.25" thickBot="1" x14ac:dyDescent="0.25">
      <c r="A1" s="54" t="s">
        <v>30</v>
      </c>
      <c r="B1" s="54"/>
      <c r="C1" s="54"/>
      <c r="D1" s="54"/>
      <c r="E1" s="23"/>
    </row>
    <row r="2" spans="1:9" ht="13.5" thickTop="1" x14ac:dyDescent="0.2"/>
    <row r="3" spans="1:9" s="28" customFormat="1" ht="15" customHeight="1" x14ac:dyDescent="0.2">
      <c r="A3" s="27" t="str">
        <f>'3.06 Notice'!A16</f>
        <v>[2] Évolution du retard à l'entrée en seconde professionnelle</v>
      </c>
      <c r="B3" s="26"/>
      <c r="C3" s="26"/>
      <c r="D3" s="26"/>
      <c r="E3" s="26"/>
      <c r="F3" s="24"/>
      <c r="G3" s="24"/>
      <c r="H3" s="24"/>
      <c r="I3" s="24"/>
    </row>
    <row r="4" spans="1:9" s="28" customFormat="1" ht="15" customHeight="1" x14ac:dyDescent="0.2">
      <c r="A4" s="25"/>
      <c r="B4" s="26"/>
      <c r="C4" s="26"/>
      <c r="D4" s="26"/>
      <c r="E4" s="26"/>
      <c r="F4" s="24"/>
      <c r="G4" s="24"/>
      <c r="H4" s="24"/>
      <c r="I4" s="24"/>
    </row>
    <row r="5" spans="1:9" s="28" customFormat="1" ht="20.25" customHeight="1" x14ac:dyDescent="0.2">
      <c r="A5" s="29" t="s">
        <v>21</v>
      </c>
      <c r="B5" s="30" t="s">
        <v>22</v>
      </c>
      <c r="C5" s="29" t="s">
        <v>23</v>
      </c>
      <c r="D5" s="29" t="s">
        <v>24</v>
      </c>
      <c r="E5" s="29" t="s">
        <v>25</v>
      </c>
      <c r="F5" s="29" t="s">
        <v>26</v>
      </c>
      <c r="G5" s="29" t="s">
        <v>27</v>
      </c>
      <c r="H5" s="53" t="s">
        <v>35</v>
      </c>
      <c r="I5" s="24"/>
    </row>
    <row r="6" spans="1:9" s="28" customFormat="1" ht="20.25" customHeight="1" x14ac:dyDescent="0.2">
      <c r="A6" s="31" t="s">
        <v>0</v>
      </c>
      <c r="B6" s="31" t="s">
        <v>1</v>
      </c>
      <c r="C6" s="1">
        <f>+C14*C7%</f>
        <v>404.98500000000001</v>
      </c>
      <c r="D6" s="1">
        <f t="shared" ref="D6:H6" si="0">+D14*D7%</f>
        <v>393.82200000000006</v>
      </c>
      <c r="E6" s="1">
        <f t="shared" si="0"/>
        <v>453.37600000000003</v>
      </c>
      <c r="F6" s="1">
        <f t="shared" si="0"/>
        <v>389.34399999999999</v>
      </c>
      <c r="G6" s="1">
        <f t="shared" si="0"/>
        <v>453.24299999999999</v>
      </c>
      <c r="H6" s="1">
        <f t="shared" si="0"/>
        <v>470.24899999999997</v>
      </c>
      <c r="I6" s="24"/>
    </row>
    <row r="7" spans="1:9" s="28" customFormat="1" ht="20.25" customHeight="1" x14ac:dyDescent="0.2">
      <c r="A7" s="31"/>
      <c r="B7" s="31" t="s">
        <v>2</v>
      </c>
      <c r="C7" s="32">
        <f t="shared" ref="C7" si="1">0.4+66.1</f>
        <v>66.5</v>
      </c>
      <c r="D7" s="32">
        <f t="shared" ref="D7" si="2">0.2+70</f>
        <v>70.2</v>
      </c>
      <c r="E7" s="32">
        <f t="shared" ref="E7" si="3">0.4+73.2</f>
        <v>73.600000000000009</v>
      </c>
      <c r="F7" s="32">
        <f t="shared" ref="F7" si="4">0.6+73</f>
        <v>73.599999999999994</v>
      </c>
      <c r="G7" s="32">
        <f t="shared" ref="G7" si="5">0.4+78.7</f>
        <v>79.100000000000009</v>
      </c>
      <c r="H7" s="52">
        <v>79.3</v>
      </c>
      <c r="I7" s="24"/>
    </row>
    <row r="8" spans="1:9" s="28" customFormat="1" ht="20.25" customHeight="1" x14ac:dyDescent="0.2">
      <c r="A8" s="31" t="s">
        <v>3</v>
      </c>
      <c r="B8" s="31" t="s">
        <v>1</v>
      </c>
      <c r="C8" s="1">
        <f>+C14*C9%</f>
        <v>197.92500000000001</v>
      </c>
      <c r="D8" s="1">
        <f t="shared" ref="D8:H8" si="6">+D14*D9%</f>
        <v>158.202</v>
      </c>
      <c r="E8" s="1">
        <f t="shared" si="6"/>
        <v>156.464</v>
      </c>
      <c r="F8" s="1">
        <f t="shared" si="6"/>
        <v>134.89500000000001</v>
      </c>
      <c r="G8" s="1">
        <f t="shared" si="6"/>
        <v>114.02699999999999</v>
      </c>
      <c r="H8" s="1">
        <f t="shared" si="6"/>
        <v>116.82099999999998</v>
      </c>
      <c r="I8" s="24"/>
    </row>
    <row r="9" spans="1:9" s="28" customFormat="1" ht="20.25" customHeight="1" x14ac:dyDescent="0.2">
      <c r="A9" s="31"/>
      <c r="B9" s="31" t="s">
        <v>2</v>
      </c>
      <c r="C9" s="32">
        <v>32.5</v>
      </c>
      <c r="D9" s="32">
        <v>28.2</v>
      </c>
      <c r="E9" s="32">
        <v>25.4</v>
      </c>
      <c r="F9" s="32">
        <v>25.5</v>
      </c>
      <c r="G9" s="32">
        <v>19.899999999999999</v>
      </c>
      <c r="H9" s="52">
        <v>19.7</v>
      </c>
      <c r="I9" s="24"/>
    </row>
    <row r="10" spans="1:9" s="28" customFormat="1" ht="20.25" customHeight="1" x14ac:dyDescent="0.2">
      <c r="A10" s="31" t="s">
        <v>4</v>
      </c>
      <c r="B10" s="31" t="s">
        <v>1</v>
      </c>
      <c r="C10" s="1">
        <f>+C14*C11%</f>
        <v>6.09</v>
      </c>
      <c r="D10" s="1">
        <f t="shared" ref="D10:H10" si="7">+D14*D11%</f>
        <v>8.9760000000000009</v>
      </c>
      <c r="E10" s="1">
        <f t="shared" si="7"/>
        <v>6.7760000000000007</v>
      </c>
      <c r="F10" s="1">
        <f t="shared" si="7"/>
        <v>4.2320000000000002</v>
      </c>
      <c r="G10" s="1">
        <f t="shared" si="7"/>
        <v>6.3030000000000008</v>
      </c>
      <c r="H10" s="1">
        <f t="shared" si="7"/>
        <v>5.3370000000000006</v>
      </c>
      <c r="I10" s="24"/>
    </row>
    <row r="11" spans="1:9" s="28" customFormat="1" ht="20.25" customHeight="1" x14ac:dyDescent="0.2">
      <c r="A11" s="31"/>
      <c r="B11" s="31" t="s">
        <v>2</v>
      </c>
      <c r="C11" s="32">
        <v>1</v>
      </c>
      <c r="D11" s="32">
        <v>1.6</v>
      </c>
      <c r="E11" s="32">
        <v>1.1000000000000001</v>
      </c>
      <c r="F11" s="32">
        <v>0.8</v>
      </c>
      <c r="G11" s="32">
        <v>1.1000000000000001</v>
      </c>
      <c r="H11" s="52">
        <v>0.9</v>
      </c>
      <c r="I11" s="24"/>
    </row>
    <row r="12" spans="1:9" s="28" customFormat="1" ht="20.25" customHeight="1" x14ac:dyDescent="0.2">
      <c r="A12" s="33" t="s">
        <v>5</v>
      </c>
      <c r="B12" s="33" t="s">
        <v>1</v>
      </c>
      <c r="C12" s="34">
        <f t="shared" ref="C12:H12" si="8">C8+C10</f>
        <v>204.01500000000001</v>
      </c>
      <c r="D12" s="34">
        <f t="shared" si="8"/>
        <v>167.178</v>
      </c>
      <c r="E12" s="34">
        <f t="shared" si="8"/>
        <v>163.24</v>
      </c>
      <c r="F12" s="34">
        <f t="shared" si="8"/>
        <v>139.12700000000001</v>
      </c>
      <c r="G12" s="34">
        <f t="shared" si="8"/>
        <v>120.32999999999998</v>
      </c>
      <c r="H12" s="34">
        <f t="shared" si="8"/>
        <v>122.15799999999999</v>
      </c>
      <c r="I12" s="24"/>
    </row>
    <row r="13" spans="1:9" s="28" customFormat="1" ht="20.25" customHeight="1" x14ac:dyDescent="0.2">
      <c r="A13" s="35" t="s">
        <v>5</v>
      </c>
      <c r="B13" s="33" t="s">
        <v>2</v>
      </c>
      <c r="C13" s="36">
        <f>C12/C14*100</f>
        <v>33.5</v>
      </c>
      <c r="D13" s="36">
        <f t="shared" ref="D13:G13" si="9">D12/D14*100</f>
        <v>29.799999999999997</v>
      </c>
      <c r="E13" s="36">
        <f t="shared" si="9"/>
        <v>26.5</v>
      </c>
      <c r="F13" s="36">
        <f>F12/F14*100</f>
        <v>26.3</v>
      </c>
      <c r="G13" s="36">
        <f t="shared" si="9"/>
        <v>20.999999999999996</v>
      </c>
      <c r="H13" s="36">
        <f>H12/H14*100</f>
        <v>20.599999999999998</v>
      </c>
      <c r="I13" s="24"/>
    </row>
    <row r="14" spans="1:9" s="41" customFormat="1" ht="20.25" customHeight="1" x14ac:dyDescent="0.2">
      <c r="A14" s="37" t="s">
        <v>29</v>
      </c>
      <c r="B14" s="38" t="s">
        <v>1</v>
      </c>
      <c r="C14" s="39">
        <v>609</v>
      </c>
      <c r="D14" s="39">
        <v>561</v>
      </c>
      <c r="E14" s="39">
        <v>616</v>
      </c>
      <c r="F14" s="40">
        <v>529</v>
      </c>
      <c r="G14" s="40">
        <v>573</v>
      </c>
      <c r="H14" s="40">
        <v>593</v>
      </c>
      <c r="I14" s="24"/>
    </row>
    <row r="15" spans="1:9" s="28" customFormat="1" ht="20.25" customHeight="1" x14ac:dyDescent="0.25">
      <c r="A15" s="42"/>
      <c r="B15" s="43"/>
      <c r="C15" s="43"/>
      <c r="D15" s="43"/>
      <c r="E15" s="43"/>
    </row>
    <row r="16" spans="1:9" s="47" customFormat="1" ht="20.25" customHeight="1" x14ac:dyDescent="0.25">
      <c r="A16" s="37" t="s">
        <v>32</v>
      </c>
      <c r="B16" s="44"/>
      <c r="C16" s="45"/>
      <c r="D16" s="44"/>
      <c r="E16" s="46"/>
    </row>
    <row r="17" spans="1:9" s="28" customFormat="1" ht="15" customHeight="1" x14ac:dyDescent="0.25">
      <c r="A17" s="48"/>
      <c r="B17" s="49"/>
      <c r="C17" s="49"/>
      <c r="D17" s="49"/>
      <c r="E17" s="43"/>
    </row>
    <row r="18" spans="1:9" s="28" customFormat="1" ht="15" customHeight="1" x14ac:dyDescent="0.25">
      <c r="A18" s="50" t="s">
        <v>36</v>
      </c>
      <c r="B18" s="43"/>
      <c r="C18" s="43"/>
      <c r="D18" s="43"/>
      <c r="E18" s="43"/>
    </row>
    <row r="19" spans="1:9" s="28" customFormat="1" ht="15" customHeight="1" x14ac:dyDescent="0.25">
      <c r="A19" s="51"/>
      <c r="B19" s="43"/>
      <c r="C19" s="43"/>
      <c r="D19" s="43"/>
      <c r="E19" s="43"/>
    </row>
    <row r="20" spans="1:9" s="28" customFormat="1" ht="15" customHeight="1" x14ac:dyDescent="0.25">
      <c r="A20" s="50"/>
      <c r="B20" s="43"/>
      <c r="C20" s="43"/>
      <c r="D20" s="43"/>
      <c r="E20" s="43"/>
    </row>
    <row r="21" spans="1:9" s="41" customFormat="1" ht="15" customHeight="1" x14ac:dyDescent="0.2">
      <c r="A21" s="25"/>
      <c r="B21" s="26"/>
      <c r="C21" s="26"/>
      <c r="D21" s="26"/>
      <c r="E21" s="26"/>
      <c r="F21" s="24"/>
      <c r="G21" s="24"/>
      <c r="H21" s="24"/>
      <c r="I21" s="24"/>
    </row>
    <row r="22" spans="1:9" s="28" customFormat="1" ht="15" customHeight="1" x14ac:dyDescent="0.2">
      <c r="A22" s="25"/>
      <c r="B22" s="26"/>
      <c r="C22" s="26"/>
      <c r="D22" s="26"/>
      <c r="E22" s="26"/>
      <c r="F22" s="24"/>
      <c r="G22" s="24"/>
      <c r="H22" s="24"/>
      <c r="I22" s="24"/>
    </row>
    <row r="23" spans="1:9" s="28" customFormat="1" ht="15" customHeight="1" x14ac:dyDescent="0.2">
      <c r="A23" s="25"/>
      <c r="B23" s="26"/>
      <c r="C23" s="26"/>
      <c r="D23" s="26"/>
      <c r="E23" s="26"/>
      <c r="F23" s="24"/>
      <c r="G23" s="24"/>
      <c r="H23" s="24"/>
      <c r="I23" s="24"/>
    </row>
    <row r="24" spans="1:9" s="28" customFormat="1" ht="15" customHeight="1" x14ac:dyDescent="0.2">
      <c r="A24" s="25"/>
      <c r="B24" s="26"/>
      <c r="C24" s="26"/>
      <c r="D24" s="26"/>
      <c r="E24" s="26"/>
      <c r="F24" s="24"/>
      <c r="G24" s="24"/>
      <c r="H24" s="24"/>
      <c r="I24" s="24"/>
    </row>
    <row r="25" spans="1:9" s="28" customFormat="1" ht="15" customHeight="1" x14ac:dyDescent="0.2">
      <c r="A25" s="25"/>
      <c r="B25" s="26"/>
      <c r="C25" s="26"/>
      <c r="D25" s="26"/>
      <c r="E25" s="26"/>
      <c r="F25" s="24"/>
      <c r="G25" s="24"/>
      <c r="H25" s="24"/>
      <c r="I25" s="24"/>
    </row>
    <row r="26" spans="1:9" s="28" customFormat="1" ht="15" customHeight="1" x14ac:dyDescent="0.2">
      <c r="A26" s="25"/>
      <c r="B26" s="26"/>
      <c r="C26" s="26"/>
      <c r="D26" s="26"/>
      <c r="E26" s="26"/>
      <c r="F26" s="24"/>
      <c r="G26" s="24"/>
      <c r="H26" s="24"/>
      <c r="I26" s="24"/>
    </row>
    <row r="27" spans="1:9" s="28" customFormat="1" ht="15" customHeight="1" x14ac:dyDescent="0.2">
      <c r="A27" s="25"/>
      <c r="B27" s="26"/>
      <c r="C27" s="26"/>
      <c r="D27" s="26"/>
      <c r="E27" s="26"/>
      <c r="F27" s="24"/>
      <c r="G27" s="24"/>
      <c r="H27" s="24"/>
      <c r="I27" s="24"/>
    </row>
    <row r="28" spans="1:9" s="28" customFormat="1" ht="15" customHeight="1" x14ac:dyDescent="0.2">
      <c r="A28" s="25"/>
      <c r="B28" s="26"/>
      <c r="C28" s="26"/>
      <c r="D28" s="26"/>
      <c r="E28" s="26"/>
      <c r="F28" s="24"/>
      <c r="G28" s="24"/>
      <c r="H28" s="24"/>
      <c r="I28" s="24"/>
    </row>
    <row r="29" spans="1:9" s="41" customFormat="1" ht="15" customHeight="1" x14ac:dyDescent="0.2">
      <c r="A29" s="25"/>
      <c r="B29" s="26"/>
      <c r="C29" s="26"/>
      <c r="D29" s="26"/>
      <c r="E29" s="26"/>
      <c r="F29" s="24"/>
      <c r="G29" s="24"/>
      <c r="H29" s="24"/>
      <c r="I29" s="24"/>
    </row>
    <row r="30" spans="1:9" s="28" customFormat="1" ht="15" customHeight="1" x14ac:dyDescent="0.2">
      <c r="A30" s="25"/>
      <c r="B30" s="26"/>
      <c r="C30" s="26"/>
      <c r="D30" s="26"/>
      <c r="E30" s="26"/>
      <c r="F30" s="24"/>
      <c r="G30" s="24"/>
      <c r="H30" s="24"/>
      <c r="I30" s="24"/>
    </row>
    <row r="31" spans="1:9" s="28" customFormat="1" ht="15" customHeight="1" x14ac:dyDescent="0.2">
      <c r="A31" s="25"/>
      <c r="B31" s="26"/>
      <c r="C31" s="26"/>
      <c r="D31" s="26"/>
      <c r="E31" s="26"/>
      <c r="F31" s="24"/>
      <c r="G31" s="24"/>
      <c r="H31" s="24"/>
      <c r="I31" s="24"/>
    </row>
    <row r="32" spans="1:9" s="28" customFormat="1" ht="15" customHeight="1" x14ac:dyDescent="0.2">
      <c r="A32" s="25"/>
      <c r="B32" s="26"/>
      <c r="C32" s="26"/>
      <c r="D32" s="26"/>
      <c r="E32" s="26"/>
      <c r="F32" s="24"/>
      <c r="G32" s="24"/>
      <c r="H32" s="24"/>
      <c r="I32" s="24"/>
    </row>
    <row r="33" spans="1:9" s="28" customFormat="1" ht="15" customHeight="1" x14ac:dyDescent="0.2">
      <c r="A33" s="25"/>
      <c r="B33" s="26"/>
      <c r="C33" s="26"/>
      <c r="D33" s="26"/>
      <c r="E33" s="26"/>
      <c r="F33" s="24"/>
      <c r="G33" s="24"/>
      <c r="H33" s="24"/>
      <c r="I33" s="24"/>
    </row>
    <row r="34" spans="1:9" s="28" customFormat="1" ht="15" customHeight="1" x14ac:dyDescent="0.2">
      <c r="A34" s="25"/>
      <c r="B34" s="26"/>
      <c r="C34" s="26"/>
      <c r="D34" s="26"/>
      <c r="E34" s="26"/>
      <c r="F34" s="24"/>
      <c r="G34" s="24"/>
      <c r="H34" s="24"/>
      <c r="I34" s="24"/>
    </row>
    <row r="35" spans="1:9" s="28" customFormat="1" ht="15" customHeight="1" x14ac:dyDescent="0.2">
      <c r="A35" s="25"/>
      <c r="B35" s="26"/>
      <c r="C35" s="26"/>
      <c r="D35" s="26"/>
      <c r="E35" s="26"/>
      <c r="F35" s="24"/>
      <c r="G35" s="24"/>
      <c r="H35" s="24"/>
      <c r="I35" s="24"/>
    </row>
    <row r="36" spans="1:9" s="28" customFormat="1" ht="15" customHeight="1" x14ac:dyDescent="0.2">
      <c r="A36" s="25"/>
      <c r="B36" s="26"/>
      <c r="C36" s="26"/>
      <c r="D36" s="26"/>
      <c r="E36" s="26"/>
      <c r="F36" s="24"/>
      <c r="G36" s="24"/>
      <c r="H36" s="24"/>
      <c r="I36" s="24"/>
    </row>
    <row r="37" spans="1:9" s="28" customFormat="1" ht="15" customHeight="1" x14ac:dyDescent="0.2">
      <c r="A37" s="25"/>
      <c r="B37" s="26"/>
      <c r="C37" s="26"/>
      <c r="D37" s="26"/>
      <c r="E37" s="26"/>
      <c r="F37" s="24"/>
      <c r="G37" s="24"/>
      <c r="H37" s="24"/>
      <c r="I37" s="24"/>
    </row>
    <row r="38" spans="1:9" s="28" customFormat="1" ht="15" customHeight="1" x14ac:dyDescent="0.2">
      <c r="A38" s="25"/>
      <c r="B38" s="26"/>
      <c r="C38" s="26"/>
      <c r="D38" s="26"/>
      <c r="E38" s="26"/>
      <c r="F38" s="24"/>
      <c r="G38" s="24"/>
      <c r="H38" s="24"/>
      <c r="I38" s="24"/>
    </row>
    <row r="39" spans="1:9" s="28" customFormat="1" ht="15" customHeight="1" x14ac:dyDescent="0.2">
      <c r="A39" s="25"/>
      <c r="B39" s="26"/>
      <c r="C39" s="26"/>
      <c r="D39" s="26"/>
      <c r="E39" s="26"/>
      <c r="F39" s="24"/>
      <c r="G39" s="24"/>
      <c r="H39" s="24"/>
      <c r="I39" s="24"/>
    </row>
    <row r="40" spans="1:9" s="28" customFormat="1" ht="15" customHeight="1" x14ac:dyDescent="0.2">
      <c r="A40" s="25"/>
      <c r="B40" s="26"/>
      <c r="C40" s="26"/>
      <c r="D40" s="26"/>
      <c r="E40" s="26"/>
      <c r="F40" s="24"/>
      <c r="G40" s="24"/>
      <c r="H40" s="24"/>
      <c r="I40" s="24"/>
    </row>
    <row r="41" spans="1:9" s="28" customFormat="1" ht="15" customHeight="1" x14ac:dyDescent="0.2">
      <c r="A41" s="25"/>
      <c r="B41" s="26"/>
      <c r="C41" s="26"/>
      <c r="D41" s="26"/>
      <c r="E41" s="26"/>
      <c r="F41" s="24"/>
      <c r="G41" s="24"/>
      <c r="H41" s="24"/>
      <c r="I41" s="24"/>
    </row>
    <row r="42" spans="1:9" s="28" customFormat="1" ht="15" customHeight="1" x14ac:dyDescent="0.2">
      <c r="A42" s="25"/>
      <c r="B42" s="26"/>
      <c r="C42" s="26"/>
      <c r="D42" s="26"/>
      <c r="E42" s="26"/>
      <c r="F42" s="24"/>
      <c r="G42" s="24"/>
      <c r="H42" s="24"/>
      <c r="I42" s="24"/>
    </row>
    <row r="43" spans="1:9" s="28" customFormat="1" ht="15" customHeight="1" x14ac:dyDescent="0.2">
      <c r="A43" s="25"/>
      <c r="B43" s="26"/>
      <c r="C43" s="26"/>
      <c r="D43" s="26"/>
      <c r="E43" s="26"/>
      <c r="F43" s="24"/>
      <c r="G43" s="24"/>
      <c r="H43" s="24"/>
      <c r="I43" s="24"/>
    </row>
    <row r="44" spans="1:9" s="28" customFormat="1" ht="15" customHeight="1" x14ac:dyDescent="0.2">
      <c r="A44" s="25"/>
      <c r="B44" s="26"/>
      <c r="C44" s="26"/>
      <c r="D44" s="26"/>
      <c r="E44" s="26"/>
      <c r="F44" s="24"/>
      <c r="G44" s="24"/>
      <c r="H44" s="24"/>
      <c r="I44" s="24"/>
    </row>
    <row r="45" spans="1:9" s="41" customFormat="1" ht="15" customHeight="1" x14ac:dyDescent="0.2">
      <c r="A45" s="25"/>
      <c r="B45" s="26"/>
      <c r="C45" s="26"/>
      <c r="D45" s="26"/>
      <c r="E45" s="26"/>
      <c r="F45" s="24"/>
      <c r="G45" s="24"/>
      <c r="H45" s="24"/>
      <c r="I45" s="24"/>
    </row>
    <row r="46" spans="1:9" s="28" customFormat="1" ht="15" customHeight="1" x14ac:dyDescent="0.2">
      <c r="A46" s="25"/>
      <c r="B46" s="26"/>
      <c r="C46" s="26"/>
      <c r="D46" s="26"/>
      <c r="E46" s="26"/>
      <c r="F46" s="24"/>
      <c r="G46" s="24"/>
      <c r="H46" s="24"/>
      <c r="I46" s="24"/>
    </row>
    <row r="47" spans="1:9" s="28" customFormat="1" ht="15" customHeight="1" x14ac:dyDescent="0.2">
      <c r="A47" s="25"/>
      <c r="B47" s="26"/>
      <c r="C47" s="26"/>
      <c r="D47" s="26"/>
      <c r="E47" s="26"/>
      <c r="F47" s="24"/>
      <c r="G47" s="24"/>
      <c r="H47" s="24"/>
      <c r="I47" s="24"/>
    </row>
    <row r="48" spans="1:9" s="28" customFormat="1" ht="15" customHeight="1" x14ac:dyDescent="0.2">
      <c r="A48" s="25"/>
      <c r="B48" s="26"/>
      <c r="C48" s="26"/>
      <c r="D48" s="26"/>
      <c r="E48" s="26"/>
      <c r="F48" s="24"/>
      <c r="G48" s="24"/>
      <c r="H48" s="24"/>
      <c r="I48" s="24"/>
    </row>
    <row r="49" spans="1:9" s="28" customFormat="1" ht="15" customHeight="1" x14ac:dyDescent="0.2">
      <c r="A49" s="25"/>
      <c r="B49" s="26"/>
      <c r="C49" s="26"/>
      <c r="D49" s="26"/>
      <c r="E49" s="26"/>
      <c r="F49" s="24"/>
      <c r="G49" s="24"/>
      <c r="H49" s="24"/>
      <c r="I49" s="24"/>
    </row>
    <row r="50" spans="1:9" s="28" customFormat="1" ht="15" customHeight="1" x14ac:dyDescent="0.2">
      <c r="A50" s="25"/>
      <c r="B50" s="26"/>
      <c r="C50" s="26"/>
      <c r="D50" s="26"/>
      <c r="E50" s="26"/>
      <c r="F50" s="24"/>
      <c r="G50" s="24"/>
      <c r="H50" s="24"/>
      <c r="I50" s="24"/>
    </row>
    <row r="51" spans="1:9" s="28" customFormat="1" ht="15" customHeight="1" x14ac:dyDescent="0.2">
      <c r="A51" s="25"/>
      <c r="B51" s="26"/>
      <c r="C51" s="26"/>
      <c r="D51" s="26"/>
      <c r="E51" s="26"/>
      <c r="F51" s="24"/>
      <c r="G51" s="24"/>
      <c r="H51" s="24"/>
      <c r="I51" s="24"/>
    </row>
    <row r="52" spans="1:9" ht="12.75" hidden="1" x14ac:dyDescent="0.2"/>
    <row r="53" spans="1:9" ht="12.75" hidden="1" x14ac:dyDescent="0.2"/>
    <row r="54" spans="1:9" ht="12.75" hidden="1" x14ac:dyDescent="0.2"/>
    <row r="55" spans="1:9" ht="12.75" hidden="1" x14ac:dyDescent="0.2"/>
    <row r="56" spans="1:9" ht="12.75" hidden="1" x14ac:dyDescent="0.2"/>
    <row r="57" spans="1:9" ht="12.75" hidden="1" x14ac:dyDescent="0.2"/>
    <row r="58" spans="1:9" ht="12.75" hidden="1" x14ac:dyDescent="0.2"/>
    <row r="59" spans="1:9" ht="12.75" hidden="1" x14ac:dyDescent="0.2"/>
    <row r="60" spans="1:9" ht="12.75" hidden="1" x14ac:dyDescent="0.2"/>
    <row r="61" spans="1:9" ht="12.75" hidden="1" x14ac:dyDescent="0.2"/>
    <row r="62" spans="1:9" ht="12.75" hidden="1" x14ac:dyDescent="0.2"/>
    <row r="63" spans="1:9" ht="12.75" hidden="1" x14ac:dyDescent="0.2"/>
    <row r="64" spans="1:9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hidden="1" customHeight="1" x14ac:dyDescent="0.2"/>
    <row r="313" ht="0" hidden="1" customHeight="1" x14ac:dyDescent="0.2"/>
    <row r="314" ht="0" hidden="1" customHeight="1" x14ac:dyDescent="0.2"/>
  </sheetData>
  <pageMargins left="0.7" right="0.7" top="0.75" bottom="0.75" header="0.3" footer="0.3"/>
  <pageSetup paperSize="9" scale="67" orientation="landscape" r:id="rId1"/>
  <ignoredErrors>
    <ignoredError sqref="C6:G12 C14:G14 D13:G13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712E3768-F5E4-4326-907E-5688388C1B5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3.06 Notice</vt:lpstr>
      <vt:lpstr>3.06 Graph 1</vt:lpstr>
      <vt:lpstr>3.06 Graph 2</vt:lpstr>
    </vt:vector>
  </TitlesOfParts>
  <Company>DEPP-MENJ - Ministère de l'Education nationale et de la Jeunesse - Direction de l'évaluation,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2022 ; Repères et références statistiques 2022 ;3.06</dc:title>
  <dc:creator>DEPP-MENJ - Ministère de l'Education nationale et de la Jeunesse;Direction de l'évaluation de la prospective et de la performance</dc:creator>
  <cp:lastModifiedBy>Stéphanie MANAC-H</cp:lastModifiedBy>
  <cp:lastPrinted>2023-11-27T10:41:57Z</cp:lastPrinted>
  <dcterms:created xsi:type="dcterms:W3CDTF">2022-01-20T10:16:04Z</dcterms:created>
  <dcterms:modified xsi:type="dcterms:W3CDTF">2024-01-11T13:18:42Z</dcterms:modified>
  <cp:contentStatus>Publié</cp:contentStatus>
</cp:coreProperties>
</file>