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66925"/>
  <mc:AlternateContent xmlns:mc="http://schemas.openxmlformats.org/markup-compatibility/2006">
    <mc:Choice Requires="x15">
      <x15ac:absPath xmlns:x15ac="http://schemas.microsoft.com/office/spreadsheetml/2010/11/ac" url="C:\Users\s.manac-h\Nextcloud5\Stats corses\2023\RRS ACADEMIE\"/>
    </mc:Choice>
  </mc:AlternateContent>
  <xr:revisionPtr revIDLastSave="0" documentId="13_ncr:1_{B05DBF46-0925-479A-918D-A322F62524D3}" xr6:coauthVersionLast="36" xr6:coauthVersionMax="36" xr10:uidLastSave="{00000000-0000-0000-0000-000000000000}"/>
  <bookViews>
    <workbookView xWindow="0" yWindow="0" windowWidth="28800" windowHeight="12045" tabRatio="741" xr2:uid="{00000000-000D-0000-FFFF-FFFF00000000}"/>
  </bookViews>
  <sheets>
    <sheet name="8.01 Notice" sheetId="7" r:id="rId1"/>
    <sheet name="8.01 Tableau 1" sheetId="11" r:id="rId2"/>
    <sheet name="8.01 Tableau 2" sheetId="12" r:id="rId3"/>
  </sheets>
  <definedNames>
    <definedName name="Le_système_éducatif_en_Corse" localSheetId="2">#REF!</definedName>
    <definedName name="Le_système_éducatif_en_Corse">#REF!</definedName>
    <definedName name="Theme" localSheetId="2">#REF!</definedName>
    <definedName name="Theme">#REF!</definedName>
  </definedNam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2" l="1"/>
  <c r="A1" i="12"/>
  <c r="I26" i="11"/>
  <c r="G26" i="11"/>
  <c r="F26" i="11"/>
  <c r="E26" i="11"/>
  <c r="D26" i="11"/>
  <c r="C26" i="11"/>
  <c r="B26" i="11"/>
  <c r="I25" i="11"/>
  <c r="H25" i="11"/>
  <c r="I24" i="11"/>
  <c r="H24" i="11"/>
  <c r="I23" i="11"/>
  <c r="H23" i="11"/>
  <c r="I22" i="11"/>
  <c r="H22" i="11"/>
  <c r="I21" i="11"/>
  <c r="H21" i="11"/>
  <c r="I20" i="11"/>
  <c r="H20" i="11"/>
  <c r="I19" i="11"/>
  <c r="H19" i="11"/>
  <c r="I18" i="11"/>
  <c r="H18" i="11"/>
  <c r="I12" i="11"/>
  <c r="H12" i="11"/>
  <c r="I11" i="11"/>
  <c r="H11" i="11"/>
  <c r="I10" i="11"/>
  <c r="H10" i="11"/>
  <c r="G10" i="11"/>
  <c r="F10" i="11"/>
  <c r="E10" i="11"/>
  <c r="D10" i="11"/>
  <c r="C10" i="11"/>
  <c r="B10" i="11"/>
  <c r="I9" i="11"/>
  <c r="H9" i="11"/>
  <c r="I8" i="11"/>
  <c r="H8" i="11"/>
  <c r="I7" i="11"/>
  <c r="H7" i="11"/>
  <c r="G7" i="11"/>
  <c r="F7" i="11"/>
  <c r="E7" i="11"/>
  <c r="D7" i="11"/>
  <c r="C7" i="11"/>
  <c r="B7" i="11"/>
  <c r="A3" i="11"/>
  <c r="A1" i="11"/>
</calcChain>
</file>

<file path=xl/sharedStrings.xml><?xml version="1.0" encoding="utf-8"?>
<sst xmlns="http://schemas.openxmlformats.org/spreadsheetml/2006/main" count="129" uniqueCount="74">
  <si>
    <t>Source</t>
  </si>
  <si>
    <t>https://www.ac-corse.fr/l-academie-en-chiffres-123583</t>
  </si>
  <si>
    <t>Repères statistiques corses</t>
  </si>
  <si>
    <t>Publication annuelle de la division de la prospective et des statistiques académiques (DPSA) de l'Académie de Corse.</t>
  </si>
  <si>
    <t>Sommaire</t>
  </si>
  <si>
    <t>Précisions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</si>
  <si>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</si>
  <si>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</si>
  <si>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</si>
  <si>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</si>
  <si>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</si>
  <si>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2019</t>
  </si>
  <si>
    <r>
      <rPr>
        <b/>
        <sz val="8"/>
        <rFont val="Arial"/>
        <family val="2"/>
      </rPr>
      <t>-</t>
    </r>
    <r>
      <rPr>
        <sz val="8"/>
        <rFont val="Arial"/>
        <family val="2"/>
      </rPr>
      <t xml:space="preserve"> Absence d’effectif ou pas d’effectif possible</t>
    </r>
  </si>
  <si>
    <t>2021</t>
  </si>
  <si>
    <t>2022</t>
  </si>
  <si>
    <t>2020</t>
  </si>
  <si>
    <t>Actualisé le</t>
  </si>
  <si>
    <t>DPSA, RSC 2023</t>
  </si>
  <si>
    <t>8.01 Les personnels de l’enseignement scolaire : évolution</t>
  </si>
  <si>
    <t>Pour en savoir plus</t>
  </si>
  <si>
    <r>
      <t>Évolutions -</t>
    </r>
    <r>
      <rPr>
        <sz val="8"/>
        <color rgb="FF000000"/>
        <rFont val="Arial"/>
        <family val="2"/>
      </rPr>
      <t xml:space="preserve"> Le panel des personnels issu de BSA est recalculé chaque année sur la base des données de gestion actualisées. Par conséquent, les effectifs peuvent légèrement varier d’une édition à l’autre de RERS. En effet, il arrive que des modifications des bases de gestion soient effectuées avec du décalage (corrections d’erreurs notamment). En outre, le calcul des indicateurs statistiques s’affine toujours davantage.</t>
    </r>
  </si>
  <si>
    <r>
      <t xml:space="preserve">Par ailleurs, les effectifs présentés concernent les personnes présentes au 30 novembre, et non celles ayant été présentes à un moment ou à un autre de l’année scolaire. </t>
    </r>
    <r>
      <rPr>
        <sz val="8"/>
        <rFont val="Arial"/>
        <family val="2"/>
      </rPr>
      <t>Ce choix de concept joue en particulier sur les effectifs des populations dont le recrutement peut s’effectuer tout au long de l’année, et notamment ceux de certains personnels de vie scolaire (AED et AESH).</t>
    </r>
  </si>
  <si>
    <r>
      <t>Du corps à la mission</t>
    </r>
    <r>
      <rPr>
        <b/>
        <sz val="8"/>
        <rFont val="Arial"/>
        <family val="2"/>
      </rPr>
      <t>.</t>
    </r>
    <r>
      <rPr>
        <sz val="8"/>
        <rFont val="Arial"/>
        <family val="2"/>
      </rPr>
      <t xml:space="preserve"> Seuls les corps non-enseignants du secteur public sont publiables, les données des personnels non enseignants du privé sous contrat n’étant pas présentes dans les systèmes d’information statistique du ministère. Néanmoins les enseignants du public et du privé sous contrat assurant des missions non enseignantes sont pris en compte dans l’approche par mission retenue ici.</t>
    </r>
  </si>
  <si>
    <t>DEPP, 2023, Panorama statistique des personnels de l’enseignement scolaire 2022-2023</t>
  </si>
  <si>
    <t>DEPP, Panel des personnels issu de BSA, novembre 2022.</t>
  </si>
  <si>
    <t>2017</t>
  </si>
  <si>
    <t>2018</t>
  </si>
  <si>
    <t>Secteur privé</t>
  </si>
  <si>
    <t xml:space="preserve">Enseignants du premier degré privé                                                                                              </t>
  </si>
  <si>
    <t xml:space="preserve">Enseignants du second degré privé                                                                                               </t>
  </si>
  <si>
    <t xml:space="preserve">Enseignants du premier degré public                                                                                             </t>
  </si>
  <si>
    <t xml:space="preserve">Enseignants du second degré public                                                                                              </t>
  </si>
  <si>
    <t xml:space="preserve">Encadrement supérieur                                                                                                           </t>
  </si>
  <si>
    <t xml:space="preserve">Filière administrative                                                                                                          </t>
  </si>
  <si>
    <t xml:space="preserve">Filière santé et sociale                                                                                                        </t>
  </si>
  <si>
    <t xml:space="preserve">Ingénieurs et personnels techniques de recherche et de formation                                                                </t>
  </si>
  <si>
    <t xml:space="preserve">Personnels d'assistance éducative                                                                                               </t>
  </si>
  <si>
    <t xml:space="preserve">Personnels de direction                                                                                                         </t>
  </si>
  <si>
    <t xml:space="preserve">Personnels d'éducation                                                                                                          </t>
  </si>
  <si>
    <t xml:space="preserve">Personnels d'inspection                                                                                                         </t>
  </si>
  <si>
    <t>Secteur public</t>
  </si>
  <si>
    <t>Source : BSA</t>
  </si>
  <si>
    <t>[1] Évolution des effectifs</t>
  </si>
  <si>
    <t>Champ : Région corse, hors apprentis enseignants et assistants étrangers</t>
  </si>
  <si>
    <t>Enseignants</t>
  </si>
  <si>
    <t>Non Enseignants</t>
  </si>
  <si>
    <t>Total</t>
  </si>
  <si>
    <t>Part du total</t>
  </si>
  <si>
    <t>Evolution N-1</t>
  </si>
  <si>
    <t>Champ : Région corse, secteur public (données du secteur privé non disponibles)</t>
  </si>
  <si>
    <t>[2] Évolution des effectifs : proportions</t>
  </si>
  <si>
    <t>Non Enseignants - part des femmes</t>
  </si>
  <si>
    <t>Enseignants - part des femmes</t>
  </si>
  <si>
    <t>Enseignants - part des non titulaires</t>
  </si>
  <si>
    <t>77%</t>
  </si>
  <si>
    <t>78%</t>
  </si>
  <si>
    <t>80%</t>
  </si>
  <si>
    <t>Non Enseignants - part des non titulaires</t>
  </si>
  <si>
    <t>Ingénieurs et personnels techniques de recherche et de formation</t>
  </si>
  <si>
    <t>Enseignants du premier degré public</t>
  </si>
  <si>
    <t>Enseignants du second degré public</t>
  </si>
  <si>
    <t>Encadrement supérieur</t>
  </si>
  <si>
    <t>Personnels de direction</t>
  </si>
  <si>
    <t>Personnels d'inspection</t>
  </si>
  <si>
    <t>Personnels d'éducation</t>
  </si>
  <si>
    <t>Personnels d'assistance éducative</t>
  </si>
  <si>
    <t>Filière administrative</t>
  </si>
  <si>
    <t>Filière santé et sociale</t>
  </si>
  <si>
    <t>Enseignants du premier degré privé</t>
  </si>
  <si>
    <t>Enseignants du second degré privé</t>
  </si>
  <si>
    <t>50%</t>
  </si>
  <si>
    <t>53%</t>
  </si>
  <si>
    <t>55%</t>
  </si>
  <si>
    <t>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</si>
</sst>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F800]dddd\,\ mmmm\ dd\,\ yyyy"/>
    <numFmt numFmtId="165" formatCode="#,##0.0"/>
  </numFmts>
  <fonts count="21" x14ac:knownFonts="1">
    <font>
      <sz val="9"/>
      <color theme="1"/>
      <name val="Arial"/>
      <family val="2"/>
    </font>
    <font>
      <sz val="10"/>
      <name val="Arial"/>
      <family val="2"/>
    </font>
    <font>
      <sz val="10"/>
      <name val="Arial"/>
      <family val="2"/>
    </font>
    <font>
      <b/>
      <sz val="15"/>
      <color theme="3"/>
      <name val="Arial"/>
      <family val="2"/>
    </font>
    <font>
      <b/>
      <sz val="13"/>
      <color theme="3"/>
      <name val="Arial"/>
      <family val="2"/>
    </font>
    <font>
      <i/>
      <sz val="10"/>
      <name val="Arial"/>
      <family val="2"/>
    </font>
    <font>
      <u/>
      <sz val="10"/>
      <color theme="10"/>
      <name val="MS Sans Serif"/>
    </font>
    <font>
      <b/>
      <sz val="9"/>
      <name val="Arial"/>
      <family val="2"/>
    </font>
    <font>
      <sz val="8"/>
      <name val="Arial"/>
      <family val="2"/>
    </font>
    <font>
      <b/>
      <sz val="8"/>
      <name val="Arial"/>
      <family val="2"/>
    </font>
    <font>
      <sz val="10"/>
      <name val="MS Sans Serif"/>
    </font>
    <font>
      <sz val="10"/>
      <name val="MS Sans Serif"/>
      <family val="2"/>
    </font>
    <font>
      <b/>
      <sz val="8"/>
      <color indexed="12"/>
      <name val="Arial"/>
      <family val="2"/>
    </font>
    <font>
      <b/>
      <sz val="10"/>
      <name val="Arial"/>
      <family val="2"/>
    </font>
    <font>
      <b/>
      <sz val="11"/>
      <color theme="3"/>
      <name val="Arial"/>
      <family val="2"/>
    </font>
    <font>
      <b/>
      <sz val="8"/>
      <color rgb="FF000065"/>
      <name val="Arial"/>
      <family val="2"/>
    </font>
    <font>
      <sz val="8"/>
      <color rgb="FF000000"/>
      <name val="Arial"/>
      <family val="2"/>
    </font>
    <font>
      <sz val="9"/>
      <color theme="1"/>
      <name val="Arial"/>
      <family val="2"/>
    </font>
    <font>
      <b/>
      <sz val="8"/>
      <name val="Arial"/>
    </font>
    <font>
      <i/>
      <sz val="8"/>
      <name val="Arial"/>
      <family val="2"/>
    </font>
    <font>
      <b/>
      <i/>
      <sz val="8"/>
      <name val="Arial"/>
      <family val="2"/>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ck">
        <color theme="4"/>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right/>
      <top style="thin">
        <color auto="1"/>
      </top>
      <bottom/>
      <diagonal/>
    </border>
    <border>
      <left/>
      <right/>
      <top/>
      <bottom style="thin">
        <color rgb="FF000000"/>
      </bottom>
      <diagonal/>
    </border>
  </borders>
  <cellStyleXfs count="13">
    <xf numFmtId="0" fontId="0" fillId="0" borderId="0"/>
    <xf numFmtId="0" fontId="1" fillId="0" borderId="0"/>
    <xf numFmtId="0" fontId="3" fillId="0" borderId="1" applyNumberFormat="0" applyFill="0" applyAlignment="0" applyProtection="0"/>
    <xf numFmtId="0" fontId="4" fillId="0" borderId="3" applyNumberFormat="0" applyFill="0" applyAlignment="0" applyProtection="0"/>
    <xf numFmtId="0" fontId="2" fillId="0" borderId="0"/>
    <xf numFmtId="0" fontId="2" fillId="0" borderId="0"/>
    <xf numFmtId="0" fontId="6" fillId="0" borderId="0" applyNumberFormat="0" applyFill="0" applyBorder="0" applyAlignment="0" applyProtection="0"/>
    <xf numFmtId="0" fontId="10" fillId="0" borderId="0"/>
    <xf numFmtId="9" fontId="11" fillId="0" borderId="0" applyFont="0" applyFill="0" applyBorder="0" applyAlignment="0" applyProtection="0"/>
    <xf numFmtId="0" fontId="14" fillId="0" borderId="4" applyNumberFormat="0" applyFill="0" applyAlignment="0" applyProtection="0"/>
    <xf numFmtId="0" fontId="1" fillId="0" borderId="0"/>
    <xf numFmtId="0" fontId="1" fillId="0" borderId="0"/>
    <xf numFmtId="9" fontId="17" fillId="0" borderId="0" applyFont="0" applyFill="0" applyBorder="0" applyAlignment="0" applyProtection="0"/>
  </cellStyleXfs>
  <cellXfs count="62">
    <xf numFmtId="0" fontId="0" fillId="0" borderId="0" xfId="0"/>
    <xf numFmtId="0" fontId="3" fillId="0" borderId="1" xfId="2"/>
    <xf numFmtId="0" fontId="5" fillId="0" borderId="0" xfId="4" applyFont="1"/>
    <xf numFmtId="0" fontId="2" fillId="0" borderId="0" xfId="5"/>
    <xf numFmtId="164" fontId="5" fillId="0" borderId="0" xfId="5" applyNumberFormat="1" applyFont="1" applyAlignment="1">
      <alignment horizontal="right" wrapText="1"/>
    </xf>
    <xf numFmtId="0" fontId="2" fillId="0" borderId="0" xfId="4" applyFont="1" applyAlignment="1">
      <alignment horizontal="left" vertical="center" wrapText="1"/>
    </xf>
    <xf numFmtId="0" fontId="6" fillId="0" borderId="0" xfId="6" applyAlignment="1">
      <alignment vertical="center" wrapText="1"/>
    </xf>
    <xf numFmtId="0" fontId="5" fillId="0" borderId="0" xfId="5" applyFont="1"/>
    <xf numFmtId="0" fontId="2" fillId="0" borderId="0" xfId="5" applyFont="1"/>
    <xf numFmtId="0" fontId="7" fillId="0" borderId="0" xfId="5" applyFont="1" applyAlignment="1">
      <alignment wrapText="1"/>
    </xf>
    <xf numFmtId="0" fontId="8" fillId="0" borderId="0" xfId="5" applyFont="1" applyAlignment="1">
      <alignment wrapText="1"/>
    </xf>
    <xf numFmtId="0" fontId="8" fillId="0" borderId="0" xfId="5" applyFont="1"/>
    <xf numFmtId="0" fontId="10" fillId="0" borderId="0" xfId="7" applyAlignment="1"/>
    <xf numFmtId="0" fontId="9" fillId="0" borderId="2" xfId="0" applyFont="1" applyFill="1" applyBorder="1" applyAlignment="1">
      <alignment vertical="center" wrapText="1"/>
    </xf>
    <xf numFmtId="0" fontId="8" fillId="0" borderId="0" xfId="7" applyFont="1" applyAlignment="1">
      <alignment vertical="center"/>
    </xf>
    <xf numFmtId="0" fontId="8" fillId="0" borderId="0" xfId="0" applyFont="1" applyFill="1" applyAlignment="1">
      <alignment vertical="center"/>
    </xf>
    <xf numFmtId="3" fontId="8" fillId="0" borderId="0" xfId="0" applyNumberFormat="1" applyFont="1" applyFill="1" applyAlignment="1">
      <alignment horizontal="right" vertical="center"/>
    </xf>
    <xf numFmtId="0" fontId="8" fillId="0" borderId="0" xfId="0" applyFont="1" applyFill="1" applyBorder="1" applyAlignment="1">
      <alignment vertical="center" wrapText="1"/>
    </xf>
    <xf numFmtId="0" fontId="8" fillId="0" borderId="0" xfId="5" quotePrefix="1" applyFont="1"/>
    <xf numFmtId="0" fontId="13" fillId="0" borderId="0" xfId="5" applyFont="1" applyFill="1" applyAlignment="1">
      <alignment vertical="center" wrapText="1"/>
    </xf>
    <xf numFmtId="0" fontId="13" fillId="0" borderId="0" xfId="5" applyFont="1" applyFill="1" applyAlignment="1">
      <alignment vertical="center"/>
    </xf>
    <xf numFmtId="0" fontId="13" fillId="0" borderId="0" xfId="5" applyFont="1" applyAlignment="1">
      <alignment vertical="center" wrapText="1"/>
    </xf>
    <xf numFmtId="0" fontId="8" fillId="0" borderId="0" xfId="5" applyFont="1" applyAlignment="1">
      <alignment vertical="center" wrapText="1"/>
    </xf>
    <xf numFmtId="0" fontId="4" fillId="0" borderId="3" xfId="3" applyAlignment="1">
      <alignment vertical="center" wrapText="1"/>
    </xf>
    <xf numFmtId="0" fontId="14" fillId="0" borderId="0" xfId="9" applyBorder="1" applyAlignment="1">
      <alignment vertical="center"/>
    </xf>
    <xf numFmtId="0" fontId="4" fillId="0" borderId="3" xfId="3" applyAlignment="1">
      <alignment vertical="center"/>
    </xf>
    <xf numFmtId="14" fontId="5" fillId="0" borderId="0" xfId="5" applyNumberFormat="1" applyFont="1" applyAlignment="1">
      <alignment horizontal="right" wrapText="1"/>
    </xf>
    <xf numFmtId="0" fontId="1" fillId="0" borderId="0" xfId="7" applyFont="1"/>
    <xf numFmtId="0" fontId="1" fillId="0" borderId="0" xfId="7" applyFont="1" applyBorder="1"/>
    <xf numFmtId="0" fontId="1" fillId="0" borderId="0" xfId="7" applyFont="1" applyBorder="1" applyAlignment="1">
      <alignment horizontal="right"/>
    </xf>
    <xf numFmtId="0" fontId="1" fillId="0" borderId="0" xfId="7" applyFont="1" applyAlignment="1">
      <alignment vertical="center"/>
    </xf>
    <xf numFmtId="0" fontId="9" fillId="0" borderId="0" xfId="5" applyFont="1" applyFill="1" applyAlignment="1">
      <alignment vertical="center" wrapText="1"/>
    </xf>
    <xf numFmtId="0" fontId="15" fillId="0" borderId="0" xfId="1" applyFont="1" applyAlignment="1">
      <alignment horizontal="justify" vertical="center" wrapText="1"/>
    </xf>
    <xf numFmtId="0" fontId="8" fillId="0" borderId="0" xfId="7" applyFont="1" applyBorder="1" applyAlignment="1">
      <alignment vertical="center"/>
    </xf>
    <xf numFmtId="0" fontId="1" fillId="0" borderId="0" xfId="7" applyFont="1" applyBorder="1" applyAlignment="1">
      <alignment horizontal="right" vertical="center"/>
    </xf>
    <xf numFmtId="0" fontId="9" fillId="0" borderId="0" xfId="7" applyFont="1" applyBorder="1" applyAlignment="1">
      <alignment vertical="center"/>
    </xf>
    <xf numFmtId="0" fontId="13" fillId="0" borderId="0" xfId="7" applyFont="1" applyBorder="1" applyAlignment="1">
      <alignment horizontal="right" vertical="center"/>
    </xf>
    <xf numFmtId="0" fontId="13" fillId="0" borderId="0" xfId="7" applyFont="1" applyAlignment="1">
      <alignment vertical="center"/>
    </xf>
    <xf numFmtId="3" fontId="12" fillId="0" borderId="0" xfId="7" applyNumberFormat="1" applyFont="1" applyBorder="1" applyAlignment="1">
      <alignment horizontal="right" vertical="center"/>
    </xf>
    <xf numFmtId="165" fontId="12" fillId="0" borderId="0" xfId="7" applyNumberFormat="1" applyFont="1" applyBorder="1" applyAlignment="1">
      <alignment horizontal="right" vertical="center"/>
    </xf>
    <xf numFmtId="0" fontId="8" fillId="0" borderId="0" xfId="7" applyFont="1" applyBorder="1" applyAlignment="1">
      <alignment horizontal="right" vertical="center"/>
    </xf>
    <xf numFmtId="0" fontId="8" fillId="0" borderId="0" xfId="7" quotePrefix="1" applyFont="1" applyBorder="1" applyAlignment="1">
      <alignment vertical="center"/>
    </xf>
    <xf numFmtId="0" fontId="13" fillId="0" borderId="0" xfId="5" applyFont="1"/>
    <xf numFmtId="0" fontId="15" fillId="0" borderId="0" xfId="11" applyFont="1" applyAlignment="1">
      <alignment horizontal="justify" vertical="center" wrapText="1"/>
    </xf>
    <xf numFmtId="0" fontId="16" fillId="0" borderId="0" xfId="11" applyFont="1" applyAlignment="1">
      <alignment horizontal="justify" vertical="center" wrapText="1"/>
    </xf>
    <xf numFmtId="0" fontId="18" fillId="0" borderId="6" xfId="0" applyFont="1" applyFill="1" applyBorder="1" applyAlignment="1">
      <alignment vertical="center" wrapText="1"/>
    </xf>
    <xf numFmtId="0" fontId="9" fillId="2" borderId="0" xfId="0" applyFont="1" applyFill="1" applyBorder="1" applyAlignment="1">
      <alignment vertical="center" wrapText="1"/>
    </xf>
    <xf numFmtId="3" fontId="9" fillId="2" borderId="0" xfId="1" applyNumberFormat="1" applyFont="1" applyFill="1" applyBorder="1" applyAlignment="1">
      <alignment horizontal="right" vertical="center"/>
    </xf>
    <xf numFmtId="3" fontId="8" fillId="0" borderId="0" xfId="1" applyNumberFormat="1" applyFont="1" applyFill="1" applyBorder="1" applyAlignment="1">
      <alignment horizontal="right" vertical="center"/>
    </xf>
    <xf numFmtId="0" fontId="8" fillId="0" borderId="0" xfId="7" applyFont="1" applyFill="1" applyBorder="1" applyAlignment="1">
      <alignment vertical="center"/>
    </xf>
    <xf numFmtId="3" fontId="8" fillId="0" borderId="0" xfId="1" applyNumberFormat="1" applyFont="1" applyFill="1" applyAlignment="1">
      <alignment horizontal="right" vertical="center"/>
    </xf>
    <xf numFmtId="0" fontId="8" fillId="0" borderId="0" xfId="7" applyFont="1" applyFill="1" applyAlignment="1">
      <alignment vertical="center"/>
    </xf>
    <xf numFmtId="9" fontId="8" fillId="0" borderId="0" xfId="12" applyFont="1" applyFill="1" applyAlignment="1">
      <alignment horizontal="right" vertical="center"/>
    </xf>
    <xf numFmtId="9" fontId="19" fillId="0" borderId="0" xfId="12" applyFont="1" applyFill="1" applyAlignment="1">
      <alignment horizontal="right" vertical="center"/>
    </xf>
    <xf numFmtId="9" fontId="19" fillId="2" borderId="0" xfId="12" applyFont="1" applyFill="1" applyAlignment="1">
      <alignment horizontal="right" vertical="center"/>
    </xf>
    <xf numFmtId="0" fontId="20" fillId="0" borderId="6" xfId="7" applyFont="1" applyFill="1" applyBorder="1" applyAlignment="1">
      <alignment vertical="center" wrapText="1"/>
    </xf>
    <xf numFmtId="0" fontId="7" fillId="0" borderId="0" xfId="9" applyFont="1" applyBorder="1" applyAlignment="1">
      <alignment vertical="center"/>
    </xf>
    <xf numFmtId="9" fontId="19" fillId="0" borderId="5" xfId="12" applyFont="1" applyFill="1" applyBorder="1" applyAlignment="1">
      <alignment horizontal="right" vertical="center"/>
    </xf>
    <xf numFmtId="9" fontId="8" fillId="0" borderId="0" xfId="12" applyFont="1" applyFill="1" applyBorder="1" applyAlignment="1">
      <alignment horizontal="right" vertical="center"/>
    </xf>
    <xf numFmtId="9" fontId="9" fillId="2" borderId="0" xfId="12" applyFont="1" applyFill="1" applyBorder="1" applyAlignment="1">
      <alignment horizontal="right" vertical="center"/>
    </xf>
    <xf numFmtId="0" fontId="1" fillId="0" borderId="0" xfId="0" applyNumberFormat="1" applyFont="1" applyFill="1" applyBorder="1" applyAlignment="1" applyProtection="1">
      <alignment vertical="center"/>
    </xf>
    <xf numFmtId="9" fontId="8" fillId="0" borderId="0" xfId="0" applyNumberFormat="1" applyFont="1" applyFill="1" applyAlignment="1">
      <alignment horizontal="right" vertical="center"/>
    </xf>
  </cellXfs>
  <cellStyles count="13">
    <cellStyle name="Lien hypertexte 2" xfId="6" xr:uid="{00000000-0005-0000-0000-000001000000}"/>
    <cellStyle name="Normal" xfId="0" builtinId="0"/>
    <cellStyle name="Normal 11 2" xfId="11" xr:uid="{1DFE3D61-9345-4202-B6FC-7A7C9801793E}"/>
    <cellStyle name="Normal 2" xfId="1" xr:uid="{00000000-0005-0000-0000-000003000000}"/>
    <cellStyle name="Normal 2 2" xfId="5" xr:uid="{00000000-0005-0000-0000-000004000000}"/>
    <cellStyle name="Normal 2 2 2" xfId="10" xr:uid="{6AE1F9CC-3E72-4B0E-8041-1ABE10969B9C}"/>
    <cellStyle name="Normal 2_TC_A1" xfId="4" xr:uid="{00000000-0005-0000-0000-000005000000}"/>
    <cellStyle name="Normal 3" xfId="7" xr:uid="{00000000-0005-0000-0000-000006000000}"/>
    <cellStyle name="Pourcentage" xfId="12" builtinId="5"/>
    <cellStyle name="Pourcentage 2" xfId="8" xr:uid="{00000000-0005-0000-0000-000008000000}"/>
    <cellStyle name="Titre 1" xfId="2" builtinId="16"/>
    <cellStyle name="Titre 2" xfId="3" builtinId="17"/>
    <cellStyle name="Titre 3" xfId="9" builtinId="18"/>
  </cellStyles>
  <dxfs count="113">
    <dxf>
      <font>
        <b val="0"/>
        <i val="0"/>
        <strike val="0"/>
        <condense val="0"/>
        <extend val="0"/>
        <outline val="0"/>
        <shadow val="0"/>
        <u val="none"/>
        <vertAlign val="baseline"/>
        <sz val="8"/>
        <color auto="1"/>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rgb="FF000000"/>
          <bgColor auto="1"/>
        </patternFill>
      </fill>
      <alignment vertical="center" textRotation="0" indent="0" justifyLastLine="0" shrinkToFit="0" readingOrder="0"/>
    </dxf>
    <dxf>
      <border>
        <bottom style="thin">
          <color rgb="FF000000"/>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rgb="FF000000"/>
          <bgColor auto="1"/>
        </patternFill>
      </fill>
      <alignment vertical="center" textRotation="0" indent="0" justifyLastLine="0" shrinkToFit="0" readingOrder="0"/>
    </dxf>
    <dxf>
      <border>
        <bottom style="thin">
          <color rgb="FF000000"/>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rgb="FF000000"/>
          <bgColor auto="1"/>
        </patternFill>
      </fill>
      <alignment vertical="center" textRotation="0" indent="0" justifyLastLine="0" shrinkToFit="0" readingOrder="0"/>
    </dxf>
    <dxf>
      <border>
        <bottom style="thin">
          <color rgb="FF000000"/>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rgb="FF000000"/>
          <bgColor auto="1"/>
        </patternFill>
      </fill>
      <alignment vertical="center" textRotation="0" indent="0" justifyLastLine="0" shrinkToFit="0" readingOrder="0"/>
    </dxf>
    <dxf>
      <border>
        <bottom style="thin">
          <color rgb="FF000000"/>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val="0"/>
        <i/>
        <strike val="0"/>
        <condense val="0"/>
        <extend val="0"/>
        <outline val="0"/>
        <shadow val="0"/>
        <u val="none"/>
        <vertAlign val="baseline"/>
        <sz val="8"/>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strike val="0"/>
        <condense val="0"/>
        <extend val="0"/>
        <outline val="0"/>
        <shadow val="0"/>
        <u val="none"/>
        <vertAlign val="baseline"/>
        <sz val="8"/>
        <color auto="1"/>
        <name val="Arial"/>
        <scheme val="none"/>
      </font>
      <fill>
        <patternFill patternType="none">
          <fgColor rgb="FF000000"/>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rgb="FF000000"/>
          <bgColor auto="1"/>
        </patternFill>
      </fill>
      <alignment vertical="center" textRotation="0" indent="0" justifyLastLine="0" shrinkToFit="0" readingOrder="0"/>
    </dxf>
    <dxf>
      <border>
        <bottom style="thin">
          <color rgb="FF000000"/>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rgb="FF000000"/>
          <bgColor auto="1"/>
        </patternFill>
      </fill>
      <alignment vertical="center" textRotation="0" indent="0" justifyLastLine="0" shrinkToFit="0" readingOrder="0"/>
    </dxf>
    <dxf>
      <border>
        <bottom style="thin">
          <color rgb="FF000000"/>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i val="0"/>
      </font>
      <border diagonalUp="0" diagonalDown="0">
        <left/>
        <right/>
        <top style="thin">
          <color auto="1"/>
        </top>
        <bottom/>
        <vertical/>
        <horizontal/>
      </border>
    </dxf>
    <dxf>
      <font>
        <b/>
        <i val="0"/>
      </font>
      <border diagonalUp="0" diagonalDown="0">
        <left/>
        <right/>
        <top/>
        <bottom style="thin">
          <color auto="1"/>
        </bottom>
        <vertical/>
        <horizontal/>
      </border>
    </dxf>
    <dxf>
      <font>
        <b val="0"/>
        <i val="0"/>
        <strike val="0"/>
      </font>
    </dxf>
  </dxfs>
  <tableStyles count="2" defaultTableStyle="TableStyleMedium2" defaultPivotStyle="PivotStyleLight16">
    <tableStyle name="RSC" pivot="0" count="0" xr9:uid="{00000000-0011-0000-FFFF-FFFF00000000}"/>
    <tableStyle name="Style TAB" pivot="0" count="3" xr9:uid="{00000000-0011-0000-FFFF-FFFF01000000}">
      <tableStyleElement type="wholeTable" dxfId="112"/>
      <tableStyleElement type="headerRow" dxfId="111"/>
      <tableStyleElement type="totalRow" dxfId="1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Evolution des effectifs enseignants</a:t>
            </a:r>
          </a:p>
        </c:rich>
      </c:tx>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areaChart>
        <c:grouping val="stacked"/>
        <c:varyColors val="0"/>
        <c:ser>
          <c:idx val="0"/>
          <c:order val="0"/>
          <c:tx>
            <c:strRef>
              <c:f>'8.01 Tableau 1'!$A$8</c:f>
              <c:strCache>
                <c:ptCount val="1"/>
                <c:pt idx="0">
                  <c:v>Enseignants du premier degré privé                                                                                              </c:v>
                </c:pt>
              </c:strCache>
            </c:strRef>
          </c:tx>
          <c:spPr>
            <a:solidFill>
              <a:schemeClr val="accent1">
                <a:shade val="58000"/>
              </a:schemeClr>
            </a:solidFill>
            <a:ln>
              <a:noFill/>
            </a:ln>
            <a:effectLst/>
          </c:spPr>
          <c:dLbls>
            <c:dLbl>
              <c:idx val="0"/>
              <c:layout>
                <c:manualLayout>
                  <c:x val="-0.33866199328904362"/>
                  <c:y val="-9.6029491698043964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8E3-4DEE-8FC4-06FE77FD465E}"/>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'8.01 Tableau 1'!$B$6:$G$6</c:f>
              <c:strCache>
                <c:ptCount val="6"/>
                <c:pt idx="0">
                  <c:v>2017</c:v>
                </c:pt>
                <c:pt idx="1">
                  <c:v>2018</c:v>
                </c:pt>
                <c:pt idx="2">
                  <c:v>2019</c:v>
                </c:pt>
                <c:pt idx="3">
                  <c:v>2020</c:v>
                </c:pt>
                <c:pt idx="4">
                  <c:v>2021</c:v>
                </c:pt>
                <c:pt idx="5">
                  <c:v>2022</c:v>
                </c:pt>
              </c:strCache>
            </c:strRef>
          </c:cat>
          <c:val>
            <c:numRef>
              <c:f>'8.01 Tableau 1'!$B$8:$G$8</c:f>
              <c:numCache>
                <c:formatCode>#,##0</c:formatCode>
                <c:ptCount val="6"/>
                <c:pt idx="0">
                  <c:v>47</c:v>
                </c:pt>
                <c:pt idx="1">
                  <c:v>45</c:v>
                </c:pt>
                <c:pt idx="2">
                  <c:v>46</c:v>
                </c:pt>
                <c:pt idx="3">
                  <c:v>49</c:v>
                </c:pt>
                <c:pt idx="4">
                  <c:v>50</c:v>
                </c:pt>
                <c:pt idx="5">
                  <c:v>50</c:v>
                </c:pt>
              </c:numCache>
            </c:numRef>
          </c:val>
          <c:extLst>
            <c:ext xmlns:c16="http://schemas.microsoft.com/office/drawing/2014/chart" uri="{C3380CC4-5D6E-409C-BE32-E72D297353CC}">
              <c16:uniqueId val="{00000002-D823-4D49-8356-E4B553193538}"/>
            </c:ext>
          </c:extLst>
        </c:ser>
        <c:ser>
          <c:idx val="1"/>
          <c:order val="1"/>
          <c:tx>
            <c:strRef>
              <c:f>'8.01 Tableau 1'!$A$9</c:f>
              <c:strCache>
                <c:ptCount val="1"/>
                <c:pt idx="0">
                  <c:v>Enseignants du second degré privé                                                                                               </c:v>
                </c:pt>
              </c:strCache>
            </c:strRef>
          </c:tx>
          <c:spPr>
            <a:solidFill>
              <a:schemeClr val="accent1">
                <a:shade val="86000"/>
              </a:schemeClr>
            </a:solidFill>
            <a:ln>
              <a:noFill/>
            </a:ln>
            <a:effectLst/>
          </c:spPr>
          <c:dLbls>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extLst>
                <c:ext xmlns:c16="http://schemas.microsoft.com/office/drawing/2014/chart" uri="{C3380CC4-5D6E-409C-BE32-E72D297353CC}">
                  <c16:uniqueId val="{00000003-41B0-4F8B-BE38-99240B85C8A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'8.01 Tableau 1'!$B$6:$G$6</c:f>
              <c:strCache>
                <c:ptCount val="6"/>
                <c:pt idx="0">
                  <c:v>2017</c:v>
                </c:pt>
                <c:pt idx="1">
                  <c:v>2018</c:v>
                </c:pt>
                <c:pt idx="2">
                  <c:v>2019</c:v>
                </c:pt>
                <c:pt idx="3">
                  <c:v>2020</c:v>
                </c:pt>
                <c:pt idx="4">
                  <c:v>2021</c:v>
                </c:pt>
                <c:pt idx="5">
                  <c:v>2022</c:v>
                </c:pt>
              </c:strCache>
            </c:strRef>
          </c:cat>
          <c:val>
            <c:numRef>
              <c:f>'8.01 Tableau 1'!$B$9:$G$9</c:f>
              <c:numCache>
                <c:formatCode>#,##0</c:formatCode>
                <c:ptCount val="6"/>
                <c:pt idx="0">
                  <c:v>114</c:v>
                </c:pt>
                <c:pt idx="1">
                  <c:v>115</c:v>
                </c:pt>
                <c:pt idx="2">
                  <c:v>112</c:v>
                </c:pt>
                <c:pt idx="3">
                  <c:v>111</c:v>
                </c:pt>
                <c:pt idx="4">
                  <c:v>109</c:v>
                </c:pt>
                <c:pt idx="5">
                  <c:v>110</c:v>
                </c:pt>
              </c:numCache>
            </c:numRef>
          </c:val>
          <c:extLst>
            <c:ext xmlns:c16="http://schemas.microsoft.com/office/drawing/2014/chart" uri="{C3380CC4-5D6E-409C-BE32-E72D297353CC}">
              <c16:uniqueId val="{00000000-41B0-4F8B-BE38-99240B85C8AB}"/>
            </c:ext>
          </c:extLst>
        </c:ser>
        <c:ser>
          <c:idx val="2"/>
          <c:order val="2"/>
          <c:tx>
            <c:strRef>
              <c:f>'8.01 Tableau 1'!$A$11</c:f>
              <c:strCache>
                <c:ptCount val="1"/>
                <c:pt idx="0">
                  <c:v>Enseignants du premier degré public                                                                                             </c:v>
                </c:pt>
              </c:strCache>
            </c:strRef>
          </c:tx>
          <c:spPr>
            <a:solidFill>
              <a:schemeClr val="accent1">
                <a:tint val="86000"/>
              </a:schemeClr>
            </a:solidFill>
            <a:ln>
              <a:noFill/>
            </a:ln>
            <a:effectLst/>
          </c:spPr>
          <c:dLbls>
            <c:dLbl>
              <c:idx val="0"/>
              <c:layout>
                <c:manualLayout>
                  <c:x val="-1.6577859811351788E-2"/>
                  <c:y val="0"/>
                </c:manualLayout>
              </c:layout>
              <c:showLegendKey val="0"/>
              <c:showVal val="0"/>
              <c:showCatName val="0"/>
              <c:showSerName val="1"/>
              <c:showPercent val="0"/>
              <c:showBubbleSize val="0"/>
              <c:extLst>
                <c:ext xmlns:c15="http://schemas.microsoft.com/office/drawing/2012/chart" uri="{CE6537A1-D6FC-4f65-9D91-7224C49458BB}">
                  <c15:layout>
                    <c:manualLayout>
                      <c:w val="0.44744818439801481"/>
                      <c:h val="6.7264117632784823E-2"/>
                    </c:manualLayout>
                  </c15:layout>
                </c:ext>
                <c:ext xmlns:c16="http://schemas.microsoft.com/office/drawing/2014/chart" uri="{C3380CC4-5D6E-409C-BE32-E72D297353CC}">
                  <c16:uniqueId val="{00000004-41B0-4F8B-BE38-99240B85C8A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'8.01 Tableau 1'!$B$6:$G$6</c:f>
              <c:strCache>
                <c:ptCount val="6"/>
                <c:pt idx="0">
                  <c:v>2017</c:v>
                </c:pt>
                <c:pt idx="1">
                  <c:v>2018</c:v>
                </c:pt>
                <c:pt idx="2">
                  <c:v>2019</c:v>
                </c:pt>
                <c:pt idx="3">
                  <c:v>2020</c:v>
                </c:pt>
                <c:pt idx="4">
                  <c:v>2021</c:v>
                </c:pt>
                <c:pt idx="5">
                  <c:v>2022</c:v>
                </c:pt>
              </c:strCache>
            </c:strRef>
          </c:cat>
          <c:val>
            <c:numRef>
              <c:f>'8.01 Tableau 1'!$B$11:$G$11</c:f>
              <c:numCache>
                <c:formatCode>#,##0</c:formatCode>
                <c:ptCount val="6"/>
                <c:pt idx="0">
                  <c:v>1566</c:v>
                </c:pt>
                <c:pt idx="1">
                  <c:v>1598</c:v>
                </c:pt>
                <c:pt idx="2">
                  <c:v>1666</c:v>
                </c:pt>
                <c:pt idx="3">
                  <c:v>1703</c:v>
                </c:pt>
                <c:pt idx="4">
                  <c:v>1691</c:v>
                </c:pt>
                <c:pt idx="5">
                  <c:v>1681</c:v>
                </c:pt>
              </c:numCache>
            </c:numRef>
          </c:val>
          <c:extLst>
            <c:ext xmlns:c16="http://schemas.microsoft.com/office/drawing/2014/chart" uri="{C3380CC4-5D6E-409C-BE32-E72D297353CC}">
              <c16:uniqueId val="{00000001-41B0-4F8B-BE38-99240B85C8AB}"/>
            </c:ext>
          </c:extLst>
        </c:ser>
        <c:ser>
          <c:idx val="3"/>
          <c:order val="3"/>
          <c:tx>
            <c:strRef>
              <c:f>'8.01 Tableau 1'!$A$12</c:f>
              <c:strCache>
                <c:ptCount val="1"/>
                <c:pt idx="0">
                  <c:v>Enseignants du second degré public                                                                                              </c:v>
                </c:pt>
              </c:strCache>
            </c:strRef>
          </c:tx>
          <c:spPr>
            <a:solidFill>
              <a:schemeClr val="accent1">
                <a:tint val="58000"/>
              </a:schemeClr>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'8.01 Tableau 1'!$B$6:$G$6</c:f>
              <c:strCache>
                <c:ptCount val="6"/>
                <c:pt idx="0">
                  <c:v>2017</c:v>
                </c:pt>
                <c:pt idx="1">
                  <c:v>2018</c:v>
                </c:pt>
                <c:pt idx="2">
                  <c:v>2019</c:v>
                </c:pt>
                <c:pt idx="3">
                  <c:v>2020</c:v>
                </c:pt>
                <c:pt idx="4">
                  <c:v>2021</c:v>
                </c:pt>
                <c:pt idx="5">
                  <c:v>2022</c:v>
                </c:pt>
              </c:strCache>
            </c:strRef>
          </c:cat>
          <c:val>
            <c:numRef>
              <c:f>'8.01 Tableau 1'!$B$12:$G$12</c:f>
              <c:numCache>
                <c:formatCode>#,##0</c:formatCode>
                <c:ptCount val="6"/>
                <c:pt idx="0">
                  <c:v>1957</c:v>
                </c:pt>
                <c:pt idx="1">
                  <c:v>1964</c:v>
                </c:pt>
                <c:pt idx="2">
                  <c:v>1954</c:v>
                </c:pt>
                <c:pt idx="3">
                  <c:v>1949</c:v>
                </c:pt>
                <c:pt idx="4">
                  <c:v>1946</c:v>
                </c:pt>
                <c:pt idx="5">
                  <c:v>1922</c:v>
                </c:pt>
              </c:numCache>
            </c:numRef>
          </c:val>
          <c:extLst>
            <c:ext xmlns:c16="http://schemas.microsoft.com/office/drawing/2014/chart" uri="{C3380CC4-5D6E-409C-BE32-E72D297353CC}">
              <c16:uniqueId val="{00000002-41B0-4F8B-BE38-99240B85C8AB}"/>
            </c:ext>
          </c:extLst>
        </c:ser>
        <c:dLbls>
          <c:showLegendKey val="0"/>
          <c:showVal val="0"/>
          <c:showCatName val="0"/>
          <c:showSerName val="0"/>
          <c:showPercent val="0"/>
          <c:showBubbleSize val="0"/>
        </c:dLbls>
        <c:axId val="1743455087"/>
        <c:axId val="1743442463"/>
      </c:areaChart>
      <c:catAx>
        <c:axId val="1743455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442463"/>
        <c:crosses val="autoZero"/>
        <c:auto val="1"/>
        <c:lblAlgn val="ctr"/>
        <c:lblOffset val="100"/>
        <c:noMultiLvlLbl val="0"/>
      </c:catAx>
      <c:valAx>
        <c:axId val="1743442463"/>
        <c:scaling>
          <c:orientation val="minMax"/>
          <c:max val="40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455087"/>
        <c:crosses val="autoZero"/>
        <c:crossBetween val="midCat"/>
        <c:majorUnit val="5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323851</xdr:colOff>
      <xdr:row>1</xdr:row>
      <xdr:rowOff>47623</xdr:rowOff>
    </xdr:from>
    <xdr:to>
      <xdr:col>18</xdr:col>
      <xdr:colOff>352425</xdr:colOff>
      <xdr:row>22</xdr:row>
      <xdr:rowOff>104775</xdr:rowOff>
    </xdr:to>
    <xdr:graphicFrame macro="">
      <xdr:nvGraphicFramePr>
        <xdr:cNvPr id="3" name="Graphique 2">
          <a:extLst>
            <a:ext uri="{FF2B5EF4-FFF2-40B4-BE49-F238E27FC236}">
              <a16:creationId xmlns:a16="http://schemas.microsoft.com/office/drawing/2014/main" id="{81AE6A62-B8A8-4B22-9C26-0F5A7DA068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9B675E-B9E6-4990-B431-1254F446C91F}" name="RSCTabCourbe_donnees" displayName="RSCTabCourbe_donnees" ref="A6:G12" totalsRowShown="0" headerRowDxfId="109" dataDxfId="107" totalsRowDxfId="106" headerRowBorderDxfId="108">
  <autoFilter ref="A6:G12" xr:uid="{00000000-0009-0000-0100-000007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2B81D37-386B-45D6-BFC2-7F1C1DD2E9C8}" name="Enseignants" dataDxfId="105" totalsRowDxfId="104"/>
    <tableColumn id="3" xr3:uid="{0E81821D-7983-4C08-A85E-4797450FD396}" name="2017" dataDxfId="103" totalsRowDxfId="102" dataCellStyle="Normal 2"/>
    <tableColumn id="4" xr3:uid="{FC6E78C7-7B13-44A1-9D69-EBE38D151BAE}" name="2018" dataDxfId="101" totalsRowDxfId="100" dataCellStyle="Normal 2"/>
    <tableColumn id="5" xr3:uid="{09025A78-D3B1-4818-83BD-7D547120DD28}" name="2019" dataDxfId="99" totalsRowDxfId="98" dataCellStyle="Normal 2"/>
    <tableColumn id="6" xr3:uid="{F3596513-D049-4748-B84C-7B59614E7ACB}" name="2020" dataDxfId="97" totalsRowDxfId="96" dataCellStyle="Normal 2"/>
    <tableColumn id="7" xr3:uid="{03DA171B-E80D-419B-BC2D-C7193638A5AB}" name="2021" dataDxfId="95" totalsRowDxfId="94" dataCellStyle="Normal 2"/>
    <tableColumn id="2" xr3:uid="{474CF201-0BE3-4C75-BD67-C64E7510395A}" name="2022" dataDxfId="93" totalsRowDxfId="92" dataCellStyle="Normal 2"/>
  </tableColumns>
  <tableStyleInfo name="Style TAB"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B5472F2-A8AD-4603-AC17-D197708E8465}" name="RSCTabCourbe_donnees2" displayName="RSCTabCourbe_donnees2" ref="A17:H26" totalsRowCount="1" headerRowDxfId="91" dataDxfId="89" totalsRowDxfId="88" headerRowBorderDxfId="90">
  <autoFilter ref="A17:H25" xr:uid="{847DD3B7-F91C-42CA-932A-1B8CE3D9B4E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sortState ref="A18:H25">
    <sortCondition ref="H18"/>
  </sortState>
  <tableColumns count="8">
    <tableColumn id="1" xr3:uid="{01145F2C-016D-447B-ACCD-90EB2594E94E}" name="Non Enseignants" totalsRowLabel="Total" dataDxfId="87" totalsRowDxfId="86"/>
    <tableColumn id="3" xr3:uid="{86EC94CC-F1A5-4CFC-A6F6-95C5F018E5DB}" name="2017" totalsRowFunction="sum" dataDxfId="85" totalsRowDxfId="84" dataCellStyle="Normal 2"/>
    <tableColumn id="4" xr3:uid="{60956853-6C03-46CE-9AEC-6CF182155263}" name="2018" totalsRowFunction="sum" dataDxfId="83" totalsRowDxfId="82" dataCellStyle="Normal 2"/>
    <tableColumn id="5" xr3:uid="{F40D1330-78BF-4556-BA70-B90A92BC8C09}" name="2019" totalsRowFunction="sum" dataDxfId="81" totalsRowDxfId="80" dataCellStyle="Normal 2"/>
    <tableColumn id="6" xr3:uid="{A830FCF8-FB71-4532-BFDF-5087B951A0F7}" name="2020" totalsRowFunction="sum" dataDxfId="79" totalsRowDxfId="78" dataCellStyle="Normal 2"/>
    <tableColumn id="7" xr3:uid="{3DE4CB43-4018-490C-AC3F-F7C2680F5401}" name="2021" totalsRowFunction="sum" dataDxfId="77" totalsRowDxfId="76" dataCellStyle="Normal 2"/>
    <tableColumn id="2" xr3:uid="{5A675063-88E4-48AA-A17F-C336ED2BDBF3}" name="2022" totalsRowFunction="sum" dataDxfId="75" totalsRowDxfId="74" dataCellStyle="Normal 2"/>
    <tableColumn id="8" xr3:uid="{0A3924F7-66DF-4292-9D36-11FE96AA1B16}" name="Part du total" dataDxfId="73" totalsRowDxfId="72" dataCellStyle="Pourcentage">
      <calculatedColumnFormula>RSCTabCourbe_donnees2[[#This Row],[2022]]/RSCTabCourbe_donnees2[[#Totals],[2022]]</calculatedColumnFormula>
    </tableColumn>
  </tableColumns>
  <tableStyleInfo name="Style TAB"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2C9DCD1-41C6-49E3-AEFA-F16C93805B5C}" name="RSCTabCourbe_donnees3" displayName="RSCTabCourbe_donnees3" ref="A5:G11" totalsRowShown="0" headerRowDxfId="71" dataDxfId="69" totalsRowDxfId="68" headerRowBorderDxfId="70">
  <autoFilter ref="A5:G11" xr:uid="{00000000-0009-0000-0100-000007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D41BB64-923C-416A-AC48-7D6200FDBEA4}" name="Enseignants - part des femmes" dataDxfId="67" totalsRowDxfId="66"/>
    <tableColumn id="3" xr3:uid="{E9F4079A-4040-4554-AA2C-1F4CFF427079}" name="2017" dataDxfId="65" totalsRowDxfId="64" dataCellStyle="Normal 2"/>
    <tableColumn id="4" xr3:uid="{F4353D8C-6B8D-4DAE-B9E3-1EDC827C9C73}" name="2018" dataDxfId="63" totalsRowDxfId="62" dataCellStyle="Normal 2"/>
    <tableColumn id="5" xr3:uid="{01FAF18D-EEF4-4BBB-A79F-5117F902C21B}" name="2019" dataDxfId="61" totalsRowDxfId="60" dataCellStyle="Normal 2"/>
    <tableColumn id="6" xr3:uid="{FA0EAD39-5201-4939-8472-4BAE545EA479}" name="2020" dataDxfId="59" totalsRowDxfId="58" dataCellStyle="Normal 2"/>
    <tableColumn id="7" xr3:uid="{C945138E-CAA7-440E-A746-F63386F24B95}" name="2021" dataDxfId="57" totalsRowDxfId="56" dataCellStyle="Normal 2"/>
    <tableColumn id="2" xr3:uid="{17104BDE-1373-422A-A7B8-AF30FDDDAE97}" name="2022" dataDxfId="55" totalsRowDxfId="54" dataCellStyle="Normal 2"/>
  </tableColumns>
  <tableStyleInfo name="Style TAB"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3404EC6-50DD-491B-9C2C-B9CAEDD306EC}" name="RSCTabCourbe_donnees24" displayName="RSCTabCourbe_donnees24" ref="A16:G25" totalsRowCount="1" headerRowDxfId="53" dataDxfId="51" totalsRowDxfId="50" headerRowBorderDxfId="52">
  <autoFilter ref="A16:G24" xr:uid="{847DD3B7-F91C-42CA-932A-1B8CE3D9B4E4}">
    <filterColumn colId="0" hiddenButton="1"/>
    <filterColumn colId="1" hiddenButton="1"/>
    <filterColumn colId="2" hiddenButton="1"/>
    <filterColumn colId="3" hiddenButton="1"/>
    <filterColumn colId="4" hiddenButton="1"/>
    <filterColumn colId="5" hiddenButton="1"/>
    <filterColumn colId="6" hiddenButton="1"/>
  </autoFilter>
  <sortState ref="A17:G24">
    <sortCondition ref="G17"/>
  </sortState>
  <tableColumns count="7">
    <tableColumn id="1" xr3:uid="{8D9241A3-1FB4-4AD1-98AE-E7B1F1744B15}" name="Non Enseignants - part des femmes" totalsRowLabel="Total" dataDxfId="49" totalsRowDxfId="13"/>
    <tableColumn id="3" xr3:uid="{2ED4E812-3E91-44D1-859D-A26A4D9D037C}" name="2017" totalsRowLabel="77%" dataDxfId="48" totalsRowDxfId="12" dataCellStyle="Pourcentage"/>
    <tableColumn id="4" xr3:uid="{5135867E-F1BD-4A37-AAC8-79A335EC2CBE}" name="2018" totalsRowLabel="77%" dataDxfId="47" totalsRowDxfId="11" dataCellStyle="Pourcentage"/>
    <tableColumn id="5" xr3:uid="{7FC7FD7F-A87B-4808-AB6C-16AE2470CC64}" name="2019" totalsRowLabel="78%" dataDxfId="46" totalsRowDxfId="10" dataCellStyle="Pourcentage"/>
    <tableColumn id="6" xr3:uid="{4FCCCDDC-A440-4F0E-9C91-DACF26E4B1B6}" name="2020" totalsRowLabel="77%" dataDxfId="45" totalsRowDxfId="9" dataCellStyle="Pourcentage"/>
    <tableColumn id="7" xr3:uid="{EF2422D3-B242-4097-9D7E-0319035D6B39}" name="2021" totalsRowLabel="78%" dataDxfId="44" totalsRowDxfId="8" dataCellStyle="Pourcentage"/>
    <tableColumn id="2" xr3:uid="{64E9654B-32F2-407F-B0EF-750FF0AE15EF}" name="2022" totalsRowLabel="80%" dataDxfId="43" totalsRowDxfId="7" dataCellStyle="Pourcentage"/>
  </tableColumns>
  <tableStyleInfo name="Style TAB"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6590163-E638-4626-A881-FD793CBFE900}" name="RSCTabCourbe_donnees36" displayName="RSCTabCourbe_donnees36" ref="I5:O8" totalsRowShown="0" headerRowDxfId="42" dataDxfId="40" totalsRowDxfId="39" headerRowBorderDxfId="41">
  <autoFilter ref="I5:O8" xr:uid="{5C87FEE4-97B5-4C12-96B8-1C5E458F59E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2810804-9103-44B9-8BAA-BCDD2B30F08A}" name="Enseignants - part des non titulaires" dataDxfId="38" totalsRowDxfId="37"/>
    <tableColumn id="3" xr3:uid="{5DE17622-9BFB-4AFC-868D-3031731CB290}" name="2017" dataDxfId="36" totalsRowDxfId="35" dataCellStyle="Normal 2"/>
    <tableColumn id="4" xr3:uid="{B52679D5-14D7-4C9B-9E74-0B8B4F115888}" name="2018" dataDxfId="34" totalsRowDxfId="33" dataCellStyle="Normal 2"/>
    <tableColumn id="5" xr3:uid="{1894647C-04B1-4319-852B-42E2EEDDE5BB}" name="2019" dataDxfId="32" totalsRowDxfId="31" dataCellStyle="Normal 2"/>
    <tableColumn id="6" xr3:uid="{DE81B7B1-9440-4963-A543-28F9B2DDC07B}" name="2020" dataDxfId="30" totalsRowDxfId="29" dataCellStyle="Normal 2"/>
    <tableColumn id="7" xr3:uid="{97946B50-8996-4165-A938-872C7DBE9EB4}" name="2021" dataDxfId="28" totalsRowDxfId="27" dataCellStyle="Normal 2"/>
    <tableColumn id="2" xr3:uid="{7312C136-C800-4B84-A5A0-657555AFEDFB}" name="2022" dataDxfId="26" totalsRowDxfId="25" dataCellStyle="Normal 2"/>
  </tableColumns>
  <tableStyleInfo name="Style TAB"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2E766CB-D004-4FD1-A873-27CD5D4B4DD9}" name="RSCTabCourbe_donnees248" displayName="RSCTabCourbe_donnees248" ref="I16:O25" totalsRowCount="1" headerRowDxfId="24" dataDxfId="22" totalsRowDxfId="21" headerRowBorderDxfId="23">
  <autoFilter ref="I16:O24" xr:uid="{5481A11C-119A-4724-820F-1BD35F41474D}">
    <filterColumn colId="0" hiddenButton="1"/>
    <filterColumn colId="1" hiddenButton="1"/>
    <filterColumn colId="2" hiddenButton="1"/>
    <filterColumn colId="3" hiddenButton="1"/>
    <filterColumn colId="4" hiddenButton="1"/>
    <filterColumn colId="5" hiddenButton="1"/>
    <filterColumn colId="6" hiddenButton="1"/>
  </autoFilter>
  <sortState ref="I17:O24">
    <sortCondition ref="O17"/>
  </sortState>
  <tableColumns count="7">
    <tableColumn id="1" xr3:uid="{1D2EA23F-1AF4-4B78-B1FF-5881D2445F33}" name="Non Enseignants - part des non titulaires" totalsRowLabel="Total" dataDxfId="20" totalsRowDxfId="6"/>
    <tableColumn id="3" xr3:uid="{0D6F66F1-7318-4445-860D-88593CD7612C}" name="2017" totalsRowLabel="50%" dataDxfId="19" totalsRowDxfId="5" dataCellStyle="Pourcentage"/>
    <tableColumn id="4" xr3:uid="{B13E4C41-F426-4404-8854-C0380612535E}" name="2018" totalsRowLabel="53%" dataDxfId="18" totalsRowDxfId="4" dataCellStyle="Pourcentage"/>
    <tableColumn id="5" xr3:uid="{4AD9289F-75AE-47F3-878B-E5AE37F007C0}" name="2019" totalsRowLabel="55%" dataDxfId="17" totalsRowDxfId="3" dataCellStyle="Pourcentage"/>
    <tableColumn id="6" xr3:uid="{27E2C282-8D7F-472F-891A-107B603B329A}" name="2020" totalsRowLabel="58%" dataDxfId="16" totalsRowDxfId="2" dataCellStyle="Pourcentage"/>
    <tableColumn id="7" xr3:uid="{B67E6D0A-D222-47E7-B92B-0AD310BCE8AE}" name="2021" totalsRowLabel="58%" dataDxfId="15" totalsRowDxfId="1" dataCellStyle="Pourcentage"/>
    <tableColumn id="2" xr3:uid="{FA373D38-B61B-4CC7-B572-6CEA48E69ED9}" name="2022" totalsRowLabel="58%" dataDxfId="14" totalsRowDxfId="0" dataCellStyle="Pourcentage"/>
  </tableColumns>
  <tableStyleInfo name="Style TAB" showFirstColumn="0" showLastColumn="0" showRowStripes="0"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
  <sheetViews>
    <sheetView showGridLines="0" tabSelected="1" zoomScaleNormal="100" zoomScaleSheetLayoutView="110" workbookViewId="0">
      <selection activeCell="A17" sqref="A17"/>
    </sheetView>
  </sheetViews>
  <sheetFormatPr baseColWidth="10" defaultRowHeight="12.75" x14ac:dyDescent="0.2"/>
  <cols>
    <col min="1" max="1" width="91.28515625" style="3" customWidth="1"/>
    <col min="2" max="16384" width="11.42578125" style="3"/>
  </cols>
  <sheetData>
    <row r="1" spans="1:1" x14ac:dyDescent="0.2">
      <c r="A1" s="2" t="s">
        <v>17</v>
      </c>
    </row>
    <row r="2" spans="1:1" x14ac:dyDescent="0.2">
      <c r="A2" s="4" t="s">
        <v>16</v>
      </c>
    </row>
    <row r="3" spans="1:1" x14ac:dyDescent="0.2">
      <c r="A3" s="26">
        <v>45307</v>
      </c>
    </row>
    <row r="4" spans="1:1" ht="20.25" thickBot="1" x14ac:dyDescent="0.35">
      <c r="A4" s="1" t="s">
        <v>2</v>
      </c>
    </row>
    <row r="5" spans="1:1" ht="13.5" thickTop="1" x14ac:dyDescent="0.2"/>
    <row r="6" spans="1:1" ht="25.5" x14ac:dyDescent="0.2">
      <c r="A6" s="5" t="s">
        <v>3</v>
      </c>
    </row>
    <row r="7" spans="1:1" x14ac:dyDescent="0.2">
      <c r="A7" s="6" t="s">
        <v>1</v>
      </c>
    </row>
    <row r="9" spans="1:1" s="8" customFormat="1" ht="17.25" thickBot="1" x14ac:dyDescent="0.25">
      <c r="A9" s="23" t="s">
        <v>18</v>
      </c>
    </row>
    <row r="10" spans="1:1" s="8" customFormat="1" ht="13.5" thickTop="1" x14ac:dyDescent="0.2">
      <c r="A10" s="7"/>
    </row>
    <row r="11" spans="1:1" s="8" customFormat="1" x14ac:dyDescent="0.2">
      <c r="A11" s="7"/>
    </row>
    <row r="12" spans="1:1" s="8" customFormat="1" x14ac:dyDescent="0.2">
      <c r="A12" s="7"/>
    </row>
    <row r="13" spans="1:1" s="8" customFormat="1" x14ac:dyDescent="0.2"/>
    <row r="14" spans="1:1" s="8" customFormat="1" ht="15" customHeight="1" x14ac:dyDescent="0.2">
      <c r="A14" s="19" t="s">
        <v>4</v>
      </c>
    </row>
    <row r="15" spans="1:1" s="11" customFormat="1" ht="11.25" x14ac:dyDescent="0.2">
      <c r="A15" s="31" t="s">
        <v>42</v>
      </c>
    </row>
    <row r="16" spans="1:1" s="11" customFormat="1" ht="11.25" x14ac:dyDescent="0.2">
      <c r="A16" s="31" t="s">
        <v>50</v>
      </c>
    </row>
    <row r="17" spans="1:1" s="8" customFormat="1" x14ac:dyDescent="0.2">
      <c r="A17" s="9"/>
    </row>
    <row r="18" spans="1:1" s="8" customFormat="1" x14ac:dyDescent="0.2">
      <c r="A18" s="9"/>
    </row>
    <row r="19" spans="1:1" s="8" customFormat="1" x14ac:dyDescent="0.2">
      <c r="A19" s="9"/>
    </row>
    <row r="20" spans="1:1" s="8" customFormat="1" x14ac:dyDescent="0.2">
      <c r="A20" s="9"/>
    </row>
    <row r="21" spans="1:1" s="8" customFormat="1" x14ac:dyDescent="0.2">
      <c r="A21" s="9"/>
    </row>
    <row r="22" spans="1:1" s="8" customFormat="1" ht="35.1" customHeight="1" x14ac:dyDescent="0.2">
      <c r="A22" s="20" t="s">
        <v>5</v>
      </c>
    </row>
    <row r="23" spans="1:1" s="8" customFormat="1" ht="45" x14ac:dyDescent="0.2">
      <c r="A23" s="43" t="s">
        <v>20</v>
      </c>
    </row>
    <row r="24" spans="1:1" s="8" customFormat="1" ht="33.75" x14ac:dyDescent="0.2">
      <c r="A24" s="44" t="s">
        <v>21</v>
      </c>
    </row>
    <row r="25" spans="1:1" s="8" customFormat="1" ht="45" x14ac:dyDescent="0.2">
      <c r="A25" s="43" t="s">
        <v>22</v>
      </c>
    </row>
    <row r="26" spans="1:1" s="8" customFormat="1" x14ac:dyDescent="0.2">
      <c r="A26" s="32"/>
    </row>
    <row r="27" spans="1:1" s="8" customFormat="1" x14ac:dyDescent="0.2">
      <c r="A27" s="21" t="s">
        <v>0</v>
      </c>
    </row>
    <row r="28" spans="1:1" s="8" customFormat="1" x14ac:dyDescent="0.2">
      <c r="A28" s="22" t="s">
        <v>24</v>
      </c>
    </row>
    <row r="29" spans="1:1" s="8" customFormat="1" x14ac:dyDescent="0.2">
      <c r="A29" s="22"/>
    </row>
    <row r="30" spans="1:1" s="42" customFormat="1" x14ac:dyDescent="0.2">
      <c r="A30" s="21" t="s">
        <v>19</v>
      </c>
    </row>
    <row r="31" spans="1:1" s="8" customFormat="1" x14ac:dyDescent="0.2">
      <c r="A31" s="22" t="s">
        <v>23</v>
      </c>
    </row>
    <row r="32" spans="1:1" s="8" customFormat="1" x14ac:dyDescent="0.2"/>
    <row r="33" spans="1:1" s="8" customFormat="1" ht="22.5" x14ac:dyDescent="0.2">
      <c r="A33" s="10" t="s">
        <v>6</v>
      </c>
    </row>
    <row r="34" spans="1:1" s="8" customFormat="1" x14ac:dyDescent="0.2">
      <c r="A34" s="11"/>
    </row>
    <row r="35" spans="1:1" s="8" customFormat="1" x14ac:dyDescent="0.2">
      <c r="A35" s="20" t="s">
        <v>7</v>
      </c>
    </row>
    <row r="36" spans="1:1" s="8" customFormat="1" x14ac:dyDescent="0.2">
      <c r="A36" s="11"/>
    </row>
    <row r="37" spans="1:1" s="8" customFormat="1" x14ac:dyDescent="0.2">
      <c r="A37" s="11" t="s">
        <v>8</v>
      </c>
    </row>
    <row r="38" spans="1:1" s="8" customFormat="1" x14ac:dyDescent="0.2">
      <c r="A38" s="18" t="s">
        <v>12</v>
      </c>
    </row>
    <row r="39" spans="1:1" s="8" customFormat="1" x14ac:dyDescent="0.2">
      <c r="A39" s="11" t="s">
        <v>9</v>
      </c>
    </row>
    <row r="40" spans="1:1" s="8" customFormat="1" x14ac:dyDescent="0.2">
      <c r="A40" s="11" t="s">
        <v>10</v>
      </c>
    </row>
    <row r="41" spans="1:1" s="8" customFormat="1" x14ac:dyDescent="0.2"/>
    <row r="42" spans="1:1" s="8" customFormat="1" x14ac:dyDescent="0.2"/>
    <row r="43" spans="1:1" s="8" customFormat="1" x14ac:dyDescent="0.2"/>
    <row r="44" spans="1:1" s="8" customFormat="1" x14ac:dyDescent="0.2"/>
    <row r="45" spans="1:1" s="8" customFormat="1" x14ac:dyDescent="0.2"/>
    <row r="46" spans="1:1" s="8" customFormat="1" x14ac:dyDescent="0.2"/>
    <row r="47" spans="1:1" s="8" customFormat="1" x14ac:dyDescent="0.2"/>
    <row r="48" spans="1:1" s="8" customFormat="1" x14ac:dyDescent="0.2"/>
    <row r="49" s="8" customFormat="1" x14ac:dyDescent="0.2"/>
    <row r="50" s="8" customFormat="1" x14ac:dyDescent="0.2"/>
    <row r="51" s="8" customFormat="1" x14ac:dyDescent="0.2"/>
    <row r="52" s="8" customFormat="1" x14ac:dyDescent="0.2"/>
    <row r="53" s="8" customFormat="1" x14ac:dyDescent="0.2"/>
    <row r="54" s="8" customFormat="1" x14ac:dyDescent="0.2"/>
    <row r="55" s="8" customFormat="1" x14ac:dyDescent="0.2"/>
    <row r="56" s="8" customFormat="1" x14ac:dyDescent="0.2"/>
    <row r="57" s="8" customFormat="1" x14ac:dyDescent="0.2"/>
    <row r="58" s="8" customFormat="1" x14ac:dyDescent="0.2"/>
    <row r="59" s="8" customFormat="1" x14ac:dyDescent="0.2"/>
    <row r="60" s="8" customFormat="1" x14ac:dyDescent="0.2"/>
    <row r="61" s="8" customFormat="1" x14ac:dyDescent="0.2"/>
    <row r="62" s="8" customFormat="1" x14ac:dyDescent="0.2"/>
    <row r="63" s="8" customFormat="1" x14ac:dyDescent="0.2"/>
    <row r="64"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pans="1:1" s="8" customFormat="1" x14ac:dyDescent="0.2"/>
    <row r="82" spans="1:1" s="8" customFormat="1" x14ac:dyDescent="0.2"/>
    <row r="83" spans="1:1" s="8" customFormat="1" x14ac:dyDescent="0.2"/>
    <row r="84" spans="1:1" s="8" customFormat="1" x14ac:dyDescent="0.2"/>
    <row r="85" spans="1:1" s="8" customFormat="1" x14ac:dyDescent="0.2"/>
    <row r="86" spans="1:1" s="8" customFormat="1" x14ac:dyDescent="0.2"/>
    <row r="87" spans="1:1" s="8" customFormat="1" x14ac:dyDescent="0.2"/>
    <row r="88" spans="1:1" s="8" customFormat="1" x14ac:dyDescent="0.2"/>
    <row r="89" spans="1:1" x14ac:dyDescent="0.2">
      <c r="A89" s="8"/>
    </row>
    <row r="90" spans="1:1" x14ac:dyDescent="0.2">
      <c r="A90" s="8"/>
    </row>
    <row r="91" spans="1:1" x14ac:dyDescent="0.2">
      <c r="A91" s="8"/>
    </row>
    <row r="92" spans="1:1" x14ac:dyDescent="0.2">
      <c r="A92" s="8"/>
    </row>
    <row r="93" spans="1:1" x14ac:dyDescent="0.2">
      <c r="A93" s="8"/>
    </row>
    <row r="94" spans="1:1" x14ac:dyDescent="0.2">
      <c r="A94" s="8"/>
    </row>
    <row r="95" spans="1:1" x14ac:dyDescent="0.2">
      <c r="A95" s="8"/>
    </row>
    <row r="96" spans="1:1" x14ac:dyDescent="0.2">
      <c r="A96" s="8"/>
    </row>
    <row r="97" spans="1:1" x14ac:dyDescent="0.2">
      <c r="A97" s="8"/>
    </row>
    <row r="98" spans="1:1" x14ac:dyDescent="0.2">
      <c r="A98" s="8"/>
    </row>
    <row r="99" spans="1:1" x14ac:dyDescent="0.2">
      <c r="A99" s="8"/>
    </row>
    <row r="100" spans="1:1" x14ac:dyDescent="0.2">
      <c r="A100" s="8"/>
    </row>
  </sheetData>
  <hyperlinks>
    <hyperlink ref="A7" r:id="rId1" xr:uid="{00000000-0004-0000-0500-000000000000}"/>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AB1F0-78C0-47C3-8077-09A42BB0065C}">
  <sheetPr>
    <pageSetUpPr fitToPage="1"/>
  </sheetPr>
  <dimension ref="A1:I325"/>
  <sheetViews>
    <sheetView showGridLines="0" zoomScaleNormal="100" zoomScaleSheetLayoutView="100" workbookViewId="0">
      <selection activeCell="I33" sqref="I33"/>
    </sheetView>
  </sheetViews>
  <sheetFormatPr baseColWidth="10" defaultRowHeight="0" customHeight="1" zeroHeight="1" x14ac:dyDescent="0.2"/>
  <cols>
    <col min="1" max="1" width="47.28515625" style="28" customWidth="1"/>
    <col min="2" max="5" width="10.7109375" style="29" customWidth="1"/>
    <col min="6" max="7" width="10.7109375" style="27" customWidth="1"/>
    <col min="8" max="8" width="12" style="27" customWidth="1"/>
    <col min="9" max="9" width="12.140625" style="27" customWidth="1"/>
    <col min="10" max="16384" width="11.42578125" style="27"/>
  </cols>
  <sheetData>
    <row r="1" spans="1:9" ht="17.25" thickBot="1" x14ac:dyDescent="0.25">
      <c r="A1" s="25" t="str">
        <f>'8.01 Notice'!A9</f>
        <v>8.01 Les personnels de l’enseignement scolaire : évolution</v>
      </c>
      <c r="B1" s="12"/>
      <c r="C1" s="12"/>
      <c r="D1" s="12"/>
      <c r="E1" s="12"/>
    </row>
    <row r="2" spans="1:9" ht="13.5" thickTop="1" x14ac:dyDescent="0.2"/>
    <row r="3" spans="1:9" s="30" customFormat="1" ht="15" customHeight="1" x14ac:dyDescent="0.2">
      <c r="A3" s="24" t="str">
        <f>'8.01 Notice'!A15</f>
        <v>[1] Évolution des effectifs</v>
      </c>
      <c r="B3" s="29"/>
      <c r="C3" s="29"/>
      <c r="D3" s="29"/>
      <c r="E3" s="29"/>
      <c r="F3" s="27"/>
      <c r="G3" s="27"/>
      <c r="H3" s="27"/>
      <c r="I3" s="27"/>
    </row>
    <row r="4" spans="1:9" s="30" customFormat="1" ht="15" customHeight="1" x14ac:dyDescent="0.2">
      <c r="A4" s="24"/>
      <c r="B4" s="29"/>
      <c r="C4" s="29"/>
      <c r="D4" s="29"/>
      <c r="E4" s="29"/>
      <c r="F4" s="27"/>
      <c r="G4" s="27"/>
      <c r="H4" s="27"/>
      <c r="I4" s="27"/>
    </row>
    <row r="5" spans="1:9" s="30" customFormat="1" ht="15" customHeight="1" x14ac:dyDescent="0.2">
      <c r="B5" s="29"/>
      <c r="C5" s="29"/>
      <c r="D5" s="29"/>
      <c r="E5" s="29"/>
      <c r="F5" s="27"/>
      <c r="G5" s="27"/>
      <c r="H5" s="27"/>
      <c r="I5" s="27"/>
    </row>
    <row r="6" spans="1:9" s="30" customFormat="1" ht="15" customHeight="1" x14ac:dyDescent="0.2">
      <c r="A6" s="56" t="s">
        <v>44</v>
      </c>
      <c r="B6" s="13" t="s">
        <v>25</v>
      </c>
      <c r="C6" s="13" t="s">
        <v>26</v>
      </c>
      <c r="D6" s="13" t="s">
        <v>11</v>
      </c>
      <c r="E6" s="13" t="s">
        <v>15</v>
      </c>
      <c r="F6" s="13" t="s">
        <v>13</v>
      </c>
      <c r="G6" s="45" t="s">
        <v>14</v>
      </c>
      <c r="H6" s="55" t="s">
        <v>47</v>
      </c>
      <c r="I6" s="55" t="s">
        <v>48</v>
      </c>
    </row>
    <row r="7" spans="1:9" s="30" customFormat="1" ht="15" customHeight="1" x14ac:dyDescent="0.2">
      <c r="A7" s="46" t="s">
        <v>27</v>
      </c>
      <c r="B7" s="47">
        <f t="shared" ref="B7:G7" si="0">SUM(B8:B9)</f>
        <v>161</v>
      </c>
      <c r="C7" s="47">
        <f t="shared" si="0"/>
        <v>160</v>
      </c>
      <c r="D7" s="47">
        <f t="shared" si="0"/>
        <v>158</v>
      </c>
      <c r="E7" s="47">
        <f t="shared" si="0"/>
        <v>160</v>
      </c>
      <c r="F7" s="47">
        <f t="shared" si="0"/>
        <v>159</v>
      </c>
      <c r="G7" s="47">
        <f t="shared" si="0"/>
        <v>160</v>
      </c>
      <c r="H7" s="54">
        <f>RSCTabCourbe_donnees[[#This Row],[2022]]/SUM(G10,RSCTabCourbe_donnees[[#This Row],[2022]])</f>
        <v>4.2519266542652139E-2</v>
      </c>
      <c r="I7" s="54">
        <f>(G7-F7)/G7</f>
        <v>6.2500000000000003E-3</v>
      </c>
    </row>
    <row r="8" spans="1:9" s="30" customFormat="1" ht="15" customHeight="1" x14ac:dyDescent="0.2">
      <c r="A8" s="17" t="s">
        <v>28</v>
      </c>
      <c r="B8" s="48">
        <v>47</v>
      </c>
      <c r="C8" s="48">
        <v>45</v>
      </c>
      <c r="D8" s="48">
        <v>46</v>
      </c>
      <c r="E8" s="48">
        <v>49</v>
      </c>
      <c r="F8" s="48">
        <v>50</v>
      </c>
      <c r="G8" s="48">
        <v>50</v>
      </c>
      <c r="H8" s="53">
        <f>RSCTabCourbe_donnees[[#This Row],[2022]]/G7</f>
        <v>0.3125</v>
      </c>
      <c r="I8" s="53">
        <f>(G8-F8)/G8</f>
        <v>0</v>
      </c>
    </row>
    <row r="9" spans="1:9" s="30" customFormat="1" ht="15" customHeight="1" x14ac:dyDescent="0.2">
      <c r="A9" s="17" t="s">
        <v>29</v>
      </c>
      <c r="B9" s="48">
        <v>114</v>
      </c>
      <c r="C9" s="48">
        <v>115</v>
      </c>
      <c r="D9" s="48">
        <v>112</v>
      </c>
      <c r="E9" s="48">
        <v>111</v>
      </c>
      <c r="F9" s="48">
        <v>109</v>
      </c>
      <c r="G9" s="48">
        <v>110</v>
      </c>
      <c r="H9" s="53">
        <f>RSCTabCourbe_donnees[[#This Row],[2022]]/G7</f>
        <v>0.6875</v>
      </c>
      <c r="I9" s="53">
        <f t="shared" ref="I9:I26" si="1">(G9-F9)/G9</f>
        <v>9.0909090909090905E-3</v>
      </c>
    </row>
    <row r="10" spans="1:9" s="30" customFormat="1" ht="15" customHeight="1" x14ac:dyDescent="0.2">
      <c r="A10" s="46" t="s">
        <v>40</v>
      </c>
      <c r="B10" s="47">
        <f t="shared" ref="B10:G10" si="2">SUM(B11:B12)</f>
        <v>3523</v>
      </c>
      <c r="C10" s="47">
        <f t="shared" si="2"/>
        <v>3562</v>
      </c>
      <c r="D10" s="47">
        <f t="shared" si="2"/>
        <v>3620</v>
      </c>
      <c r="E10" s="47">
        <f t="shared" si="2"/>
        <v>3652</v>
      </c>
      <c r="F10" s="47">
        <f t="shared" si="2"/>
        <v>3637</v>
      </c>
      <c r="G10" s="47">
        <f t="shared" si="2"/>
        <v>3603</v>
      </c>
      <c r="H10" s="54">
        <f>RSCTabCourbe_donnees[[#This Row],[2022]]/SUM(G7,RSCTabCourbe_donnees[[#This Row],[2022]])</f>
        <v>0.95748073345734785</v>
      </c>
      <c r="I10" s="54">
        <f t="shared" si="1"/>
        <v>-9.4365806272550656E-3</v>
      </c>
    </row>
    <row r="11" spans="1:9" s="30" customFormat="1" ht="15" customHeight="1" x14ac:dyDescent="0.2">
      <c r="A11" s="17" t="s">
        <v>30</v>
      </c>
      <c r="B11" s="50">
        <v>1566</v>
      </c>
      <c r="C11" s="50">
        <v>1598</v>
      </c>
      <c r="D11" s="50">
        <v>1666</v>
      </c>
      <c r="E11" s="50">
        <v>1703</v>
      </c>
      <c r="F11" s="50">
        <v>1691</v>
      </c>
      <c r="G11" s="50">
        <v>1681</v>
      </c>
      <c r="H11" s="53">
        <f>RSCTabCourbe_donnees[[#This Row],[2022]]/G10</f>
        <v>0.46655564807105188</v>
      </c>
      <c r="I11" s="53">
        <f t="shared" si="1"/>
        <v>-5.9488399762046397E-3</v>
      </c>
    </row>
    <row r="12" spans="1:9" s="30" customFormat="1" ht="15" customHeight="1" x14ac:dyDescent="0.2">
      <c r="A12" s="17" t="s">
        <v>31</v>
      </c>
      <c r="B12" s="50">
        <v>1957</v>
      </c>
      <c r="C12" s="50">
        <v>1964</v>
      </c>
      <c r="D12" s="50">
        <v>1954</v>
      </c>
      <c r="E12" s="50">
        <v>1949</v>
      </c>
      <c r="F12" s="50">
        <v>1946</v>
      </c>
      <c r="G12" s="50">
        <v>1922</v>
      </c>
      <c r="H12" s="53">
        <f>RSCTabCourbe_donnees[[#This Row],[2022]]/G10</f>
        <v>0.53344435192894812</v>
      </c>
      <c r="I12" s="53">
        <f t="shared" si="1"/>
        <v>-1.2486992715920915E-2</v>
      </c>
    </row>
    <row r="13" spans="1:9" s="30" customFormat="1" ht="15" customHeight="1" x14ac:dyDescent="0.2">
      <c r="A13" s="17"/>
      <c r="B13" s="50"/>
      <c r="C13" s="50"/>
      <c r="D13" s="50"/>
      <c r="E13" s="50"/>
      <c r="F13" s="50"/>
      <c r="G13" s="50"/>
      <c r="H13" s="27"/>
      <c r="I13" s="53"/>
    </row>
    <row r="14" spans="1:9" s="30" customFormat="1" ht="15" customHeight="1" x14ac:dyDescent="0.2">
      <c r="A14" s="35" t="s">
        <v>43</v>
      </c>
      <c r="B14" s="38"/>
      <c r="C14" s="39"/>
      <c r="D14" s="38"/>
      <c r="E14" s="36"/>
      <c r="F14" s="37"/>
      <c r="G14" s="37"/>
      <c r="H14" s="27"/>
      <c r="I14" s="53"/>
    </row>
    <row r="15" spans="1:9" s="14" customFormat="1" ht="15" customHeight="1" x14ac:dyDescent="0.2">
      <c r="A15" s="33"/>
      <c r="B15" s="40"/>
      <c r="C15" s="40"/>
      <c r="D15" s="40"/>
      <c r="E15" s="34"/>
      <c r="F15" s="30"/>
      <c r="G15" s="30"/>
      <c r="H15" s="27"/>
      <c r="I15" s="53"/>
    </row>
    <row r="16" spans="1:9" s="30" customFormat="1" ht="15" customHeight="1" x14ac:dyDescent="0.2">
      <c r="B16" s="34"/>
      <c r="C16" s="34"/>
      <c r="D16" s="34"/>
      <c r="E16" s="34"/>
      <c r="I16" s="53"/>
    </row>
    <row r="17" spans="1:9" s="30" customFormat="1" ht="15" customHeight="1" x14ac:dyDescent="0.2">
      <c r="A17" s="56" t="s">
        <v>45</v>
      </c>
      <c r="B17" s="13" t="s">
        <v>25</v>
      </c>
      <c r="C17" s="13" t="s">
        <v>26</v>
      </c>
      <c r="D17" s="13" t="s">
        <v>11</v>
      </c>
      <c r="E17" s="13" t="s">
        <v>15</v>
      </c>
      <c r="F17" s="13" t="s">
        <v>13</v>
      </c>
      <c r="G17" s="45" t="s">
        <v>14</v>
      </c>
      <c r="H17" s="55" t="s">
        <v>47</v>
      </c>
      <c r="I17" s="55" t="s">
        <v>48</v>
      </c>
    </row>
    <row r="18" spans="1:9" s="30" customFormat="1" ht="15" customHeight="1" x14ac:dyDescent="0.2">
      <c r="A18" s="17" t="s">
        <v>32</v>
      </c>
      <c r="B18" s="50">
        <v>8</v>
      </c>
      <c r="C18" s="50">
        <v>8</v>
      </c>
      <c r="D18" s="50">
        <v>9</v>
      </c>
      <c r="E18" s="50">
        <v>8</v>
      </c>
      <c r="F18" s="50">
        <v>8</v>
      </c>
      <c r="G18" s="50">
        <v>8</v>
      </c>
      <c r="H18" s="53">
        <f>RSCTabCourbe_donnees2[[#This Row],[2022]]/RSCTabCourbe_donnees2[[#Totals],[2022]]</f>
        <v>5.9435364041604752E-3</v>
      </c>
      <c r="I18" s="53">
        <f t="shared" si="1"/>
        <v>0</v>
      </c>
    </row>
    <row r="19" spans="1:9" s="30" customFormat="1" ht="15" customHeight="1" x14ac:dyDescent="0.2">
      <c r="A19" s="49" t="s">
        <v>39</v>
      </c>
      <c r="B19" s="50">
        <v>15</v>
      </c>
      <c r="C19" s="50">
        <v>14</v>
      </c>
      <c r="D19" s="50">
        <v>16</v>
      </c>
      <c r="E19" s="50">
        <v>16</v>
      </c>
      <c r="F19" s="50">
        <v>18</v>
      </c>
      <c r="G19" s="50">
        <v>19</v>
      </c>
      <c r="H19" s="53">
        <f>RSCTabCourbe_donnees2[[#This Row],[2022]]/RSCTabCourbe_donnees2[[#Totals],[2022]]</f>
        <v>1.4115898959881129E-2</v>
      </c>
      <c r="I19" s="53">
        <f t="shared" si="1"/>
        <v>5.2631578947368418E-2</v>
      </c>
    </row>
    <row r="20" spans="1:9" s="14" customFormat="1" ht="15" customHeight="1" x14ac:dyDescent="0.2">
      <c r="A20" s="51" t="s">
        <v>37</v>
      </c>
      <c r="B20" s="50">
        <v>57</v>
      </c>
      <c r="C20" s="50">
        <v>59</v>
      </c>
      <c r="D20" s="50">
        <v>56</v>
      </c>
      <c r="E20" s="50">
        <v>55</v>
      </c>
      <c r="F20" s="50">
        <v>60</v>
      </c>
      <c r="G20" s="50">
        <v>57</v>
      </c>
      <c r="H20" s="53">
        <f>RSCTabCourbe_donnees2[[#This Row],[2022]]/RSCTabCourbe_donnees2[[#Totals],[2022]]</f>
        <v>4.234769687964339E-2</v>
      </c>
      <c r="I20" s="53">
        <f t="shared" si="1"/>
        <v>-5.2631578947368418E-2</v>
      </c>
    </row>
    <row r="21" spans="1:9" s="30" customFormat="1" ht="15" customHeight="1" x14ac:dyDescent="0.2">
      <c r="A21" s="17" t="s">
        <v>34</v>
      </c>
      <c r="B21" s="50">
        <v>70</v>
      </c>
      <c r="C21" s="50">
        <v>68</v>
      </c>
      <c r="D21" s="50">
        <v>71</v>
      </c>
      <c r="E21" s="50">
        <v>69</v>
      </c>
      <c r="F21" s="50">
        <v>65</v>
      </c>
      <c r="G21" s="50">
        <v>66</v>
      </c>
      <c r="H21" s="53">
        <f>RSCTabCourbe_donnees2[[#This Row],[2022]]/RSCTabCourbe_donnees2[[#Totals],[2022]]</f>
        <v>4.9034175334323922E-2</v>
      </c>
      <c r="I21" s="53">
        <f t="shared" si="1"/>
        <v>1.5151515151515152E-2</v>
      </c>
    </row>
    <row r="22" spans="1:9" s="30" customFormat="1" ht="15" customHeight="1" x14ac:dyDescent="0.2">
      <c r="A22" s="51" t="s">
        <v>35</v>
      </c>
      <c r="B22" s="50">
        <v>73</v>
      </c>
      <c r="C22" s="50">
        <v>73</v>
      </c>
      <c r="D22" s="50">
        <v>69</v>
      </c>
      <c r="E22" s="50">
        <v>68</v>
      </c>
      <c r="F22" s="50">
        <v>73</v>
      </c>
      <c r="G22" s="50">
        <v>70</v>
      </c>
      <c r="H22" s="53">
        <f>RSCTabCourbe_donnees2[[#This Row],[2022]]/RSCTabCourbe_donnees2[[#Totals],[2022]]</f>
        <v>5.2005943536404163E-2</v>
      </c>
      <c r="I22" s="53">
        <f t="shared" si="1"/>
        <v>-4.2857142857142858E-2</v>
      </c>
    </row>
    <row r="23" spans="1:9" s="30" customFormat="1" ht="15" customHeight="1" x14ac:dyDescent="0.2">
      <c r="A23" s="49" t="s">
        <v>38</v>
      </c>
      <c r="B23" s="50">
        <v>122</v>
      </c>
      <c r="C23" s="50">
        <v>119</v>
      </c>
      <c r="D23" s="50">
        <v>121</v>
      </c>
      <c r="E23" s="50">
        <v>123</v>
      </c>
      <c r="F23" s="50">
        <v>127</v>
      </c>
      <c r="G23" s="50">
        <v>121</v>
      </c>
      <c r="H23" s="53">
        <f>RSCTabCourbe_donnees2[[#This Row],[2022]]/RSCTabCourbe_donnees2[[#Totals],[2022]]</f>
        <v>8.9895988112927191E-2</v>
      </c>
      <c r="I23" s="53">
        <f t="shared" si="1"/>
        <v>-4.9586776859504134E-2</v>
      </c>
    </row>
    <row r="24" spans="1:9" s="30" customFormat="1" ht="15" customHeight="1" x14ac:dyDescent="0.2">
      <c r="A24" s="17" t="s">
        <v>33</v>
      </c>
      <c r="B24" s="50">
        <v>271</v>
      </c>
      <c r="C24" s="50">
        <v>269</v>
      </c>
      <c r="D24" s="50">
        <v>269</v>
      </c>
      <c r="E24" s="50">
        <v>264</v>
      </c>
      <c r="F24" s="50">
        <v>288</v>
      </c>
      <c r="G24" s="50">
        <v>284</v>
      </c>
      <c r="H24" s="53">
        <f>RSCTabCourbe_donnees2[[#This Row],[2022]]/RSCTabCourbe_donnees2[[#Totals],[2022]]</f>
        <v>0.21099554234769688</v>
      </c>
      <c r="I24" s="53">
        <f t="shared" si="1"/>
        <v>-1.4084507042253521E-2</v>
      </c>
    </row>
    <row r="25" spans="1:9" s="30" customFormat="1" ht="15" customHeight="1" x14ac:dyDescent="0.2">
      <c r="A25" s="51" t="s">
        <v>36</v>
      </c>
      <c r="B25" s="50">
        <v>556</v>
      </c>
      <c r="C25" s="50">
        <v>609</v>
      </c>
      <c r="D25" s="50">
        <v>662</v>
      </c>
      <c r="E25" s="50">
        <v>732</v>
      </c>
      <c r="F25" s="50">
        <v>728</v>
      </c>
      <c r="G25" s="50">
        <v>721</v>
      </c>
      <c r="H25" s="53">
        <f>RSCTabCourbe_donnees2[[#This Row],[2022]]/RSCTabCourbe_donnees2[[#Totals],[2022]]</f>
        <v>0.53566121842496284</v>
      </c>
      <c r="I25" s="53">
        <f t="shared" si="1"/>
        <v>-9.7087378640776691E-3</v>
      </c>
    </row>
    <row r="26" spans="1:9" s="30" customFormat="1" ht="15" customHeight="1" x14ac:dyDescent="0.2">
      <c r="A26" s="15" t="s">
        <v>46</v>
      </c>
      <c r="B26" s="16">
        <f>SUBTOTAL(109,RSCTabCourbe_donnees2[2017])</f>
        <v>1172</v>
      </c>
      <c r="C26" s="16">
        <f>SUBTOTAL(109,RSCTabCourbe_donnees2[2018])</f>
        <v>1219</v>
      </c>
      <c r="D26" s="16">
        <f>SUBTOTAL(109,RSCTabCourbe_donnees2[2019])</f>
        <v>1273</v>
      </c>
      <c r="E26" s="16">
        <f>SUBTOTAL(109,RSCTabCourbe_donnees2[2020])</f>
        <v>1335</v>
      </c>
      <c r="F26" s="16">
        <f>SUBTOTAL(109,RSCTabCourbe_donnees2[2021])</f>
        <v>1367</v>
      </c>
      <c r="G26" s="16">
        <f>SUBTOTAL(109,RSCTabCourbe_donnees2[2022])</f>
        <v>1346</v>
      </c>
      <c r="H26" s="53"/>
      <c r="I26" s="57">
        <f t="shared" si="1"/>
        <v>-1.5601783060921248E-2</v>
      </c>
    </row>
    <row r="27" spans="1:9" s="30" customFormat="1" ht="15" customHeight="1" x14ac:dyDescent="0.2">
      <c r="A27" s="28"/>
      <c r="B27" s="29"/>
      <c r="C27" s="29"/>
      <c r="D27" s="29"/>
      <c r="E27" s="29"/>
      <c r="F27" s="27"/>
      <c r="G27" s="27"/>
      <c r="H27" s="27"/>
      <c r="I27" s="53"/>
    </row>
    <row r="28" spans="1:9" s="30" customFormat="1" ht="15" customHeight="1" x14ac:dyDescent="0.2">
      <c r="A28" s="35" t="s">
        <v>49</v>
      </c>
      <c r="B28" s="29"/>
      <c r="C28" s="29"/>
      <c r="D28" s="29"/>
      <c r="E28" s="29"/>
      <c r="F28" s="27"/>
      <c r="G28" s="27"/>
      <c r="H28" s="27"/>
      <c r="I28" s="53"/>
    </row>
    <row r="29" spans="1:9" s="14" customFormat="1" ht="15" customHeight="1" x14ac:dyDescent="0.2">
      <c r="A29" s="28"/>
      <c r="B29" s="29"/>
      <c r="C29" s="29"/>
      <c r="D29" s="29"/>
      <c r="E29" s="29"/>
      <c r="F29" s="27"/>
      <c r="G29" s="27"/>
      <c r="H29" s="27"/>
      <c r="I29" s="27"/>
    </row>
    <row r="30" spans="1:9" s="30" customFormat="1" ht="15" customHeight="1" x14ac:dyDescent="0.2">
      <c r="A30" s="41" t="s">
        <v>41</v>
      </c>
      <c r="B30" s="29"/>
      <c r="C30" s="29"/>
      <c r="D30" s="29"/>
      <c r="E30" s="29"/>
      <c r="F30" s="27"/>
      <c r="G30" s="27"/>
      <c r="H30" s="27"/>
      <c r="I30" s="27"/>
    </row>
    <row r="31" spans="1:9" s="30" customFormat="1" ht="15" customHeight="1" x14ac:dyDescent="0.2">
      <c r="A31" s="28"/>
      <c r="B31" s="29"/>
      <c r="C31" s="29"/>
      <c r="D31" s="29"/>
      <c r="E31" s="29"/>
      <c r="F31" s="27"/>
      <c r="G31" s="27"/>
      <c r="H31" s="27"/>
      <c r="I31" s="27"/>
    </row>
    <row r="32" spans="1:9" s="30" customFormat="1" ht="15" customHeight="1" x14ac:dyDescent="0.2">
      <c r="A32" s="28"/>
      <c r="B32" s="29"/>
      <c r="C32" s="29"/>
      <c r="D32" s="29"/>
      <c r="E32" s="29"/>
      <c r="F32" s="27"/>
      <c r="G32" s="27"/>
      <c r="H32" s="27"/>
      <c r="I32" s="27"/>
    </row>
    <row r="33" spans="1:9" s="30" customFormat="1" ht="15" customHeight="1" x14ac:dyDescent="0.2">
      <c r="B33" s="29"/>
      <c r="C33" s="29"/>
      <c r="D33" s="29"/>
      <c r="E33" s="29"/>
      <c r="F33" s="27"/>
      <c r="G33" s="27"/>
      <c r="H33" s="27"/>
      <c r="I33" s="27"/>
    </row>
    <row r="34" spans="1:9" s="30" customFormat="1" ht="15" customHeight="1" x14ac:dyDescent="0.2">
      <c r="A34" s="33"/>
      <c r="B34" s="29"/>
      <c r="C34" s="29"/>
      <c r="D34" s="29"/>
      <c r="E34" s="29"/>
      <c r="F34" s="27"/>
      <c r="G34" s="27"/>
      <c r="H34" s="27"/>
      <c r="I34" s="27"/>
    </row>
    <row r="35" spans="1:9" s="30" customFormat="1" ht="15" customHeight="1" x14ac:dyDescent="0.2">
      <c r="B35" s="29"/>
      <c r="C35" s="29"/>
      <c r="D35" s="29"/>
      <c r="E35" s="29"/>
      <c r="F35" s="27"/>
      <c r="G35" s="27"/>
      <c r="H35" s="27"/>
      <c r="I35" s="27"/>
    </row>
    <row r="36" spans="1:9" s="30" customFormat="1" ht="15" customHeight="1" x14ac:dyDescent="0.2">
      <c r="A36" s="28"/>
      <c r="B36" s="29"/>
      <c r="C36" s="29"/>
      <c r="D36" s="29"/>
      <c r="E36" s="29"/>
      <c r="F36" s="27"/>
      <c r="G36" s="27"/>
      <c r="H36" s="27"/>
      <c r="I36" s="27"/>
    </row>
    <row r="37" spans="1:9" s="30" customFormat="1" ht="15" customHeight="1" x14ac:dyDescent="0.2">
      <c r="A37" s="28"/>
      <c r="B37" s="29"/>
      <c r="C37" s="29"/>
      <c r="D37" s="29"/>
      <c r="E37" s="29"/>
      <c r="F37" s="27"/>
      <c r="G37" s="27"/>
      <c r="H37" s="27"/>
      <c r="I37" s="27"/>
    </row>
    <row r="38" spans="1:9" s="30" customFormat="1" ht="15" customHeight="1" x14ac:dyDescent="0.2">
      <c r="A38" s="28"/>
      <c r="B38" s="29"/>
      <c r="C38" s="29"/>
      <c r="D38" s="29"/>
      <c r="E38" s="29"/>
      <c r="F38" s="27"/>
      <c r="G38" s="27"/>
      <c r="H38" s="27"/>
      <c r="I38" s="27"/>
    </row>
    <row r="39" spans="1:9" s="30" customFormat="1" ht="15" customHeight="1" x14ac:dyDescent="0.2">
      <c r="A39" s="28"/>
      <c r="B39" s="29"/>
      <c r="C39" s="29"/>
      <c r="D39" s="29"/>
      <c r="E39" s="29"/>
      <c r="F39" s="27"/>
      <c r="G39" s="27"/>
      <c r="H39" s="27"/>
      <c r="I39" s="27"/>
    </row>
    <row r="40" spans="1:9" s="30" customFormat="1" ht="15" customHeight="1" x14ac:dyDescent="0.2">
      <c r="A40" s="28"/>
      <c r="B40" s="29"/>
      <c r="C40" s="29"/>
      <c r="D40" s="29"/>
      <c r="E40" s="29"/>
      <c r="F40" s="27"/>
      <c r="G40" s="27"/>
      <c r="H40" s="27"/>
      <c r="I40" s="27"/>
    </row>
    <row r="41" spans="1:9" s="30" customFormat="1" ht="15" customHeight="1" x14ac:dyDescent="0.2">
      <c r="A41" s="28"/>
      <c r="B41" s="29"/>
      <c r="C41" s="29"/>
      <c r="D41" s="29"/>
      <c r="E41" s="29"/>
      <c r="F41" s="27"/>
      <c r="G41" s="27"/>
      <c r="H41" s="27"/>
      <c r="I41" s="27"/>
    </row>
    <row r="42" spans="1:9" s="30" customFormat="1" ht="15" customHeight="1" x14ac:dyDescent="0.2">
      <c r="A42" s="28"/>
      <c r="B42" s="29"/>
      <c r="C42" s="29"/>
      <c r="D42" s="29"/>
      <c r="E42" s="29"/>
      <c r="F42" s="27"/>
      <c r="G42" s="27"/>
      <c r="H42" s="27"/>
      <c r="I42" s="27"/>
    </row>
    <row r="43" spans="1:9" s="30" customFormat="1" ht="15" customHeight="1" x14ac:dyDescent="0.2">
      <c r="A43" s="28"/>
      <c r="B43" s="29"/>
      <c r="C43" s="29"/>
      <c r="D43" s="29"/>
      <c r="E43" s="29"/>
      <c r="F43" s="27"/>
      <c r="G43" s="27"/>
      <c r="H43" s="27"/>
      <c r="I43" s="27"/>
    </row>
    <row r="44" spans="1:9" s="30" customFormat="1" ht="15" customHeight="1" x14ac:dyDescent="0.2">
      <c r="A44" s="28"/>
      <c r="B44" s="29"/>
      <c r="C44" s="29"/>
      <c r="D44" s="29"/>
      <c r="E44" s="29"/>
      <c r="F44" s="27"/>
      <c r="G44" s="27"/>
      <c r="H44" s="27"/>
      <c r="I44" s="27"/>
    </row>
    <row r="45" spans="1:9" s="14" customFormat="1" ht="15" customHeight="1" x14ac:dyDescent="0.2">
      <c r="A45" s="28"/>
      <c r="B45" s="29"/>
      <c r="C45" s="29"/>
      <c r="D45" s="29"/>
      <c r="E45" s="29"/>
      <c r="F45" s="27"/>
      <c r="G45" s="27"/>
      <c r="H45" s="27"/>
      <c r="I45" s="27"/>
    </row>
    <row r="46" spans="1:9" s="30" customFormat="1" ht="15" customHeight="1" x14ac:dyDescent="0.2">
      <c r="A46" s="28"/>
      <c r="B46" s="29"/>
      <c r="C46" s="29"/>
      <c r="D46" s="29"/>
      <c r="E46" s="29"/>
      <c r="F46" s="27"/>
      <c r="G46" s="27"/>
      <c r="H46" s="27"/>
      <c r="I46" s="27"/>
    </row>
    <row r="47" spans="1:9" s="30" customFormat="1" ht="15" customHeight="1" x14ac:dyDescent="0.2">
      <c r="A47" s="28"/>
      <c r="B47" s="29"/>
      <c r="C47" s="29"/>
      <c r="D47" s="29"/>
      <c r="E47" s="29"/>
      <c r="F47" s="27"/>
      <c r="G47" s="27"/>
      <c r="H47" s="27"/>
      <c r="I47" s="27"/>
    </row>
    <row r="48" spans="1:9" s="30" customFormat="1" ht="15" customHeight="1" x14ac:dyDescent="0.2">
      <c r="A48" s="28"/>
      <c r="B48" s="29"/>
      <c r="C48" s="29"/>
      <c r="D48" s="29"/>
      <c r="E48" s="29"/>
      <c r="F48" s="27"/>
      <c r="G48" s="27"/>
      <c r="H48" s="27"/>
      <c r="I48" s="27"/>
    </row>
    <row r="49" spans="1:9" s="30" customFormat="1" ht="15" customHeight="1" x14ac:dyDescent="0.2">
      <c r="A49" s="28"/>
      <c r="B49" s="29"/>
      <c r="C49" s="29"/>
      <c r="D49" s="29"/>
      <c r="E49" s="29"/>
      <c r="F49" s="27"/>
      <c r="G49" s="27"/>
      <c r="H49" s="27"/>
      <c r="I49" s="27"/>
    </row>
    <row r="50" spans="1:9" s="30" customFormat="1" ht="15" customHeight="1" x14ac:dyDescent="0.2">
      <c r="A50" s="28"/>
      <c r="B50" s="29"/>
      <c r="C50" s="29"/>
      <c r="D50" s="29"/>
      <c r="E50" s="29"/>
      <c r="F50" s="27"/>
      <c r="G50" s="27"/>
      <c r="H50" s="27"/>
      <c r="I50" s="27"/>
    </row>
    <row r="51" spans="1:9" s="30" customFormat="1" ht="15" customHeight="1" x14ac:dyDescent="0.2">
      <c r="A51" s="28"/>
      <c r="B51" s="29"/>
      <c r="C51" s="29"/>
      <c r="D51" s="29"/>
      <c r="E51" s="29"/>
      <c r="F51" s="27"/>
      <c r="G51" s="27"/>
      <c r="H51" s="27"/>
      <c r="I51" s="27"/>
    </row>
    <row r="52" spans="1:9" ht="12.75" hidden="1" x14ac:dyDescent="0.2"/>
    <row r="53" spans="1:9" ht="12.75" hidden="1" x14ac:dyDescent="0.2"/>
    <row r="54" spans="1:9" ht="12.75" hidden="1" x14ac:dyDescent="0.2"/>
    <row r="55" spans="1:9" ht="12.75" hidden="1" x14ac:dyDescent="0.2"/>
    <row r="56" spans="1:9" ht="12.75" hidden="1" x14ac:dyDescent="0.2"/>
    <row r="57" spans="1:9" ht="12.75" hidden="1" x14ac:dyDescent="0.2"/>
    <row r="58" spans="1:9" ht="12.75" hidden="1" x14ac:dyDescent="0.2"/>
    <row r="59" spans="1:9" ht="12.75" hidden="1" x14ac:dyDescent="0.2"/>
    <row r="60" spans="1:9" ht="12.75" hidden="1" x14ac:dyDescent="0.2"/>
    <row r="61" spans="1:9" ht="12.75" hidden="1" x14ac:dyDescent="0.2"/>
    <row r="62" spans="1:9" ht="12.75" hidden="1" x14ac:dyDescent="0.2"/>
    <row r="63" spans="1:9" ht="12.75" hidden="1" x14ac:dyDescent="0.2"/>
    <row r="64" spans="1:9"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hidden="1" customHeight="1" x14ac:dyDescent="0.2"/>
    <row r="313" ht="0" hidden="1" customHeight="1" x14ac:dyDescent="0.2"/>
    <row r="314" ht="0" hidden="1" customHeight="1" x14ac:dyDescent="0.2"/>
    <row r="315" ht="0" hidden="1" customHeight="1" x14ac:dyDescent="0.2"/>
    <row r="316" ht="0" hidden="1" customHeight="1" x14ac:dyDescent="0.2"/>
    <row r="317" ht="0" hidden="1" customHeight="1" x14ac:dyDescent="0.2"/>
    <row r="318" ht="0" hidden="1" customHeight="1" x14ac:dyDescent="0.2"/>
    <row r="319" ht="0" hidden="1" customHeight="1" x14ac:dyDescent="0.2"/>
    <row r="320" ht="0" hidden="1" customHeight="1" x14ac:dyDescent="0.2"/>
    <row r="321" ht="0" hidden="1" customHeight="1" x14ac:dyDescent="0.2"/>
    <row r="322" ht="0" hidden="1" customHeight="1" x14ac:dyDescent="0.2"/>
    <row r="323" ht="0" hidden="1" customHeight="1" x14ac:dyDescent="0.2"/>
    <row r="324" ht="0" hidden="1" customHeight="1" x14ac:dyDescent="0.2"/>
    <row r="325" ht="0" hidden="1" customHeight="1" x14ac:dyDescent="0.2"/>
  </sheetData>
  <printOptions horizontalCentered="1" verticalCentered="1"/>
  <pageMargins left="0.15748031496062992" right="0.19685039370078741" top="0" bottom="0" header="0.31496062992125984" footer="0.31496062992125984"/>
  <pageSetup paperSize="9" scale="69" orientation="portrait" r:id="rId1"/>
  <headerFooter alignWithMargins="0"/>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B4ED9-793F-458A-87F7-E47C698D0C3C}">
  <sheetPr>
    <pageSetUpPr fitToPage="1"/>
  </sheetPr>
  <dimension ref="A1:O324"/>
  <sheetViews>
    <sheetView showGridLines="0" zoomScaleNormal="100" zoomScaleSheetLayoutView="100" workbookViewId="0">
      <selection activeCell="B37" sqref="B37"/>
    </sheetView>
  </sheetViews>
  <sheetFormatPr baseColWidth="10" defaultRowHeight="0" customHeight="1" zeroHeight="1" x14ac:dyDescent="0.2"/>
  <cols>
    <col min="1" max="1" width="47.140625" style="28" customWidth="1"/>
    <col min="2" max="5" width="10.7109375" style="29" customWidth="1"/>
    <col min="6" max="7" width="10.7109375" style="27" customWidth="1"/>
    <col min="8" max="8" width="5" style="27" customWidth="1"/>
    <col min="9" max="9" width="47.42578125" style="27" bestFit="1" customWidth="1"/>
    <col min="10" max="15" width="10.7109375" style="27" customWidth="1"/>
    <col min="16" max="16384" width="11.42578125" style="27"/>
  </cols>
  <sheetData>
    <row r="1" spans="1:15" ht="17.25" thickBot="1" x14ac:dyDescent="0.25">
      <c r="A1" s="25" t="str">
        <f>'8.01 Notice'!A9</f>
        <v>8.01 Les personnels de l’enseignement scolaire : évolution</v>
      </c>
      <c r="B1" s="12"/>
      <c r="C1" s="12"/>
      <c r="D1" s="12"/>
      <c r="E1" s="12"/>
    </row>
    <row r="2" spans="1:15" ht="13.5" thickTop="1" x14ac:dyDescent="0.2"/>
    <row r="3" spans="1:15" s="30" customFormat="1" ht="15" customHeight="1" x14ac:dyDescent="0.2">
      <c r="A3" s="24" t="str">
        <f>'8.01 Notice'!A16</f>
        <v>[2] Évolution des effectifs : proportions</v>
      </c>
      <c r="B3" s="29"/>
      <c r="C3" s="29"/>
      <c r="D3" s="29"/>
      <c r="E3" s="29"/>
      <c r="F3" s="27"/>
      <c r="G3" s="27"/>
      <c r="H3" s="27"/>
      <c r="I3" s="27"/>
    </row>
    <row r="4" spans="1:15" s="30" customFormat="1" ht="15" customHeight="1" x14ac:dyDescent="0.2">
      <c r="A4" s="24"/>
      <c r="B4" s="29"/>
      <c r="C4" s="29"/>
      <c r="D4" s="29"/>
      <c r="E4" s="29"/>
      <c r="F4" s="27"/>
      <c r="G4" s="27"/>
      <c r="H4" s="27"/>
      <c r="I4" s="27"/>
    </row>
    <row r="5" spans="1:15" s="30" customFormat="1" ht="15" customHeight="1" x14ac:dyDescent="0.2">
      <c r="A5" s="56" t="s">
        <v>52</v>
      </c>
      <c r="B5" s="13" t="s">
        <v>25</v>
      </c>
      <c r="C5" s="13" t="s">
        <v>26</v>
      </c>
      <c r="D5" s="13" t="s">
        <v>11</v>
      </c>
      <c r="E5" s="13" t="s">
        <v>15</v>
      </c>
      <c r="F5" s="13" t="s">
        <v>13</v>
      </c>
      <c r="G5" s="45" t="s">
        <v>14</v>
      </c>
      <c r="H5" s="27"/>
      <c r="I5" s="56" t="s">
        <v>53</v>
      </c>
      <c r="J5" s="13" t="s">
        <v>25</v>
      </c>
      <c r="K5" s="13" t="s">
        <v>26</v>
      </c>
      <c r="L5" s="13" t="s">
        <v>11</v>
      </c>
      <c r="M5" s="13" t="s">
        <v>15</v>
      </c>
      <c r="N5" s="13" t="s">
        <v>13</v>
      </c>
      <c r="O5" s="45" t="s">
        <v>14</v>
      </c>
    </row>
    <row r="6" spans="1:15" s="30" customFormat="1" ht="15" customHeight="1" x14ac:dyDescent="0.2">
      <c r="A6" s="46" t="s">
        <v>27</v>
      </c>
      <c r="B6" s="59">
        <v>0.75776397515527949</v>
      </c>
      <c r="C6" s="59">
        <v>0.74375000000000002</v>
      </c>
      <c r="D6" s="59">
        <v>0.74683544303797467</v>
      </c>
      <c r="E6" s="59">
        <v>0.73750000000000004</v>
      </c>
      <c r="F6" s="59">
        <v>0.73584905660377353</v>
      </c>
      <c r="G6" s="59">
        <v>0.75624999999999998</v>
      </c>
      <c r="H6" s="27"/>
      <c r="I6" s="46" t="s">
        <v>40</v>
      </c>
      <c r="J6" s="59">
        <v>7.0962248084019297E-2</v>
      </c>
      <c r="K6" s="59">
        <v>8.0572711959573273E-2</v>
      </c>
      <c r="L6" s="59">
        <v>7.4585635359116026E-2</v>
      </c>
      <c r="M6" s="59">
        <v>7.5554338899534626E-2</v>
      </c>
      <c r="N6" s="59">
        <v>7.1742715777899951E-2</v>
      </c>
      <c r="O6" s="59">
        <v>6.9922308546059936E-2</v>
      </c>
    </row>
    <row r="7" spans="1:15" s="30" customFormat="1" ht="15" customHeight="1" x14ac:dyDescent="0.2">
      <c r="A7" s="17" t="s">
        <v>68</v>
      </c>
      <c r="B7" s="58">
        <v>0.95744680851063835</v>
      </c>
      <c r="C7" s="58">
        <v>0.9555555555555556</v>
      </c>
      <c r="D7" s="58">
        <v>0.95652173913043481</v>
      </c>
      <c r="E7" s="58">
        <v>0.97959183673469385</v>
      </c>
      <c r="F7" s="58">
        <v>0.94</v>
      </c>
      <c r="G7" s="58">
        <v>0.98</v>
      </c>
      <c r="H7" s="27"/>
      <c r="I7" s="17" t="s">
        <v>59</v>
      </c>
      <c r="J7" s="52">
        <v>1.532567049808429E-2</v>
      </c>
      <c r="K7" s="52">
        <v>3.2540675844806008E-2</v>
      </c>
      <c r="L7" s="52">
        <v>3.7815126050420166E-2</v>
      </c>
      <c r="M7" s="52">
        <v>5.1673517322372284E-2</v>
      </c>
      <c r="N7" s="52">
        <v>4.1395623891188643E-2</v>
      </c>
      <c r="O7" s="52">
        <v>3.5098155859607377E-2</v>
      </c>
    </row>
    <row r="8" spans="1:15" s="30" customFormat="1" ht="15" customHeight="1" x14ac:dyDescent="0.2">
      <c r="A8" s="17" t="s">
        <v>69</v>
      </c>
      <c r="B8" s="58">
        <v>0.67543859649122806</v>
      </c>
      <c r="C8" s="58">
        <v>0.66086956521739126</v>
      </c>
      <c r="D8" s="58">
        <v>0.6607142857142857</v>
      </c>
      <c r="E8" s="58">
        <v>0.63063063063063063</v>
      </c>
      <c r="F8" s="58">
        <v>0.64220183486238536</v>
      </c>
      <c r="G8" s="58">
        <v>0.65454545454545454</v>
      </c>
      <c r="H8" s="27"/>
      <c r="I8" s="17" t="s">
        <v>60</v>
      </c>
      <c r="J8" s="52">
        <v>0.11548288196218702</v>
      </c>
      <c r="K8" s="52">
        <v>0.11965376782077393</v>
      </c>
      <c r="L8" s="52">
        <v>0.10593654042988741</v>
      </c>
      <c r="M8" s="52">
        <v>9.6410256410256412E-2</v>
      </c>
      <c r="N8" s="52">
        <v>9.8099640472521829E-2</v>
      </c>
      <c r="O8" s="52">
        <v>0.10036401456058243</v>
      </c>
    </row>
    <row r="9" spans="1:15" s="30" customFormat="1" ht="15" customHeight="1" x14ac:dyDescent="0.2">
      <c r="A9" s="46" t="s">
        <v>40</v>
      </c>
      <c r="B9" s="59">
        <v>0.69713312517740567</v>
      </c>
      <c r="C9" s="59">
        <v>0.70550252667040991</v>
      </c>
      <c r="D9" s="59">
        <v>0.7107734806629834</v>
      </c>
      <c r="E9" s="59">
        <v>0.71256501505611824</v>
      </c>
      <c r="F9" s="59">
        <v>0.71962616822429903</v>
      </c>
      <c r="G9" s="59">
        <v>0.71725860155382903</v>
      </c>
      <c r="H9" s="27"/>
      <c r="I9" s="27"/>
    </row>
    <row r="10" spans="1:15" s="30" customFormat="1" ht="15" customHeight="1" x14ac:dyDescent="0.2">
      <c r="A10" s="17" t="s">
        <v>59</v>
      </c>
      <c r="B10" s="52">
        <v>0.82439335887611753</v>
      </c>
      <c r="C10" s="52">
        <v>0.82978723404255317</v>
      </c>
      <c r="D10" s="52">
        <v>0.83313325330132049</v>
      </c>
      <c r="E10" s="52">
        <v>0.83558426306517908</v>
      </c>
      <c r="F10" s="52">
        <v>0.84210526315789469</v>
      </c>
      <c r="G10" s="52">
        <v>0.84354550862581801</v>
      </c>
      <c r="H10" s="27"/>
      <c r="I10" s="53"/>
    </row>
    <row r="11" spans="1:15" s="30" customFormat="1" ht="15" customHeight="1" x14ac:dyDescent="0.2">
      <c r="A11" s="17" t="s">
        <v>60</v>
      </c>
      <c r="B11" s="52">
        <v>0.5952989269289729</v>
      </c>
      <c r="C11" s="52">
        <v>0.60437881873727084</v>
      </c>
      <c r="D11" s="52">
        <v>0.6064483111566018</v>
      </c>
      <c r="E11" s="52">
        <v>0.60512820512820509</v>
      </c>
      <c r="F11" s="52">
        <v>0.61325115562403698</v>
      </c>
      <c r="G11" s="52">
        <v>0.6068642745709828</v>
      </c>
      <c r="H11" s="27"/>
      <c r="I11" s="53"/>
      <c r="J11" s="14"/>
      <c r="K11" s="14"/>
      <c r="L11" s="14"/>
      <c r="M11" s="14"/>
      <c r="N11" s="14"/>
      <c r="O11" s="14"/>
    </row>
    <row r="12" spans="1:15" s="30" customFormat="1" ht="15" customHeight="1" x14ac:dyDescent="0.2">
      <c r="A12" s="17"/>
      <c r="B12" s="50"/>
      <c r="C12" s="50"/>
      <c r="D12" s="50"/>
      <c r="E12" s="50"/>
      <c r="F12" s="50"/>
      <c r="G12" s="50"/>
      <c r="H12" s="27"/>
      <c r="I12" s="53"/>
    </row>
    <row r="13" spans="1:15" s="30" customFormat="1" ht="15" customHeight="1" x14ac:dyDescent="0.2">
      <c r="A13" s="35" t="s">
        <v>43</v>
      </c>
      <c r="B13" s="38"/>
      <c r="C13" s="39"/>
      <c r="D13" s="38"/>
      <c r="E13" s="36"/>
      <c r="F13" s="37"/>
      <c r="G13" s="37"/>
      <c r="H13" s="27"/>
      <c r="I13" s="53"/>
    </row>
    <row r="14" spans="1:15" s="14" customFormat="1" ht="15" customHeight="1" x14ac:dyDescent="0.2">
      <c r="A14" s="33"/>
      <c r="B14" s="40"/>
      <c r="C14" s="40"/>
      <c r="D14" s="40"/>
      <c r="E14" s="34"/>
      <c r="F14" s="30"/>
      <c r="G14" s="30"/>
      <c r="H14" s="27"/>
      <c r="I14" s="53"/>
      <c r="J14" s="30"/>
      <c r="K14" s="30"/>
      <c r="L14" s="30"/>
      <c r="M14" s="30"/>
      <c r="N14" s="30"/>
      <c r="O14" s="30"/>
    </row>
    <row r="15" spans="1:15" s="30" customFormat="1" ht="15" customHeight="1" x14ac:dyDescent="0.2">
      <c r="B15" s="34"/>
      <c r="C15" s="34"/>
      <c r="D15" s="34"/>
      <c r="E15" s="34"/>
      <c r="I15" s="53"/>
    </row>
    <row r="16" spans="1:15" s="30" customFormat="1" ht="15" customHeight="1" x14ac:dyDescent="0.2">
      <c r="A16" s="56" t="s">
        <v>51</v>
      </c>
      <c r="B16" s="13" t="s">
        <v>25</v>
      </c>
      <c r="C16" s="13" t="s">
        <v>26</v>
      </c>
      <c r="D16" s="13" t="s">
        <v>11</v>
      </c>
      <c r="E16" s="13" t="s">
        <v>15</v>
      </c>
      <c r="F16" s="13" t="s">
        <v>13</v>
      </c>
      <c r="G16" s="45" t="s">
        <v>14</v>
      </c>
      <c r="H16" s="27"/>
      <c r="I16" s="56" t="s">
        <v>57</v>
      </c>
      <c r="J16" s="13" t="s">
        <v>25</v>
      </c>
      <c r="K16" s="13" t="s">
        <v>26</v>
      </c>
      <c r="L16" s="13" t="s">
        <v>11</v>
      </c>
      <c r="M16" s="13" t="s">
        <v>15</v>
      </c>
      <c r="N16" s="13" t="s">
        <v>13</v>
      </c>
      <c r="O16" s="45" t="s">
        <v>14</v>
      </c>
    </row>
    <row r="17" spans="1:15" s="30" customFormat="1" ht="15" customHeight="1" x14ac:dyDescent="0.2">
      <c r="A17" s="17" t="s">
        <v>61</v>
      </c>
      <c r="B17" s="52">
        <v>0.375</v>
      </c>
      <c r="C17" s="52">
        <v>0.5</v>
      </c>
      <c r="D17" s="52">
        <v>0.55555555555555558</v>
      </c>
      <c r="E17" s="52">
        <v>0.625</v>
      </c>
      <c r="F17" s="52">
        <v>0.5</v>
      </c>
      <c r="G17" s="52">
        <v>0.5</v>
      </c>
      <c r="I17" s="17" t="s">
        <v>61</v>
      </c>
      <c r="J17" s="52">
        <v>0</v>
      </c>
      <c r="K17" s="52">
        <v>0</v>
      </c>
      <c r="L17" s="52">
        <v>0</v>
      </c>
      <c r="M17" s="52">
        <v>0</v>
      </c>
      <c r="N17" s="52">
        <v>0</v>
      </c>
      <c r="O17" s="52">
        <v>0</v>
      </c>
    </row>
    <row r="18" spans="1:15" s="30" customFormat="1" ht="15" customHeight="1" x14ac:dyDescent="0.2">
      <c r="A18" s="17" t="s">
        <v>58</v>
      </c>
      <c r="B18" s="52">
        <v>0.52054794520547942</v>
      </c>
      <c r="C18" s="52">
        <v>0.52054794520547942</v>
      </c>
      <c r="D18" s="52">
        <v>0.55072463768115942</v>
      </c>
      <c r="E18" s="52">
        <v>0.5</v>
      </c>
      <c r="F18" s="52">
        <v>0.53424657534246578</v>
      </c>
      <c r="G18" s="52">
        <v>0.52857142857142858</v>
      </c>
      <c r="H18" s="27"/>
      <c r="I18" s="17" t="s">
        <v>58</v>
      </c>
      <c r="J18" s="52">
        <v>5.4794520547945202E-2</v>
      </c>
      <c r="K18" s="52">
        <v>5.4794520547945202E-2</v>
      </c>
      <c r="L18" s="52">
        <v>8.6956521739130432E-2</v>
      </c>
      <c r="M18" s="52">
        <v>0.13235294117647059</v>
      </c>
      <c r="N18" s="52">
        <v>9.5890410958904104E-2</v>
      </c>
      <c r="O18" s="52">
        <v>0.12857142857142856</v>
      </c>
    </row>
    <row r="19" spans="1:15" s="14" customFormat="1" ht="15" customHeight="1" x14ac:dyDescent="0.2">
      <c r="A19" s="49" t="s">
        <v>62</v>
      </c>
      <c r="B19" s="52">
        <v>0.49122807017543857</v>
      </c>
      <c r="C19" s="52">
        <v>0.5423728813559322</v>
      </c>
      <c r="D19" s="52">
        <v>0.5714285714285714</v>
      </c>
      <c r="E19" s="52">
        <v>0.5636363636363636</v>
      </c>
      <c r="F19" s="52">
        <v>0.53333333333333333</v>
      </c>
      <c r="G19" s="52">
        <v>0.57894736842105265</v>
      </c>
      <c r="H19" s="30"/>
      <c r="I19" s="49" t="s">
        <v>62</v>
      </c>
      <c r="J19" s="52">
        <v>0</v>
      </c>
      <c r="K19" s="52">
        <v>0</v>
      </c>
      <c r="L19" s="52">
        <v>0</v>
      </c>
      <c r="M19" s="52">
        <v>0</v>
      </c>
      <c r="N19" s="52">
        <v>0</v>
      </c>
      <c r="O19" s="52">
        <v>0</v>
      </c>
    </row>
    <row r="20" spans="1:15" s="30" customFormat="1" ht="15" customHeight="1" x14ac:dyDescent="0.2">
      <c r="A20" s="51" t="s">
        <v>63</v>
      </c>
      <c r="B20" s="52">
        <v>0.4</v>
      </c>
      <c r="C20" s="52">
        <v>0.42857142857142855</v>
      </c>
      <c r="D20" s="52">
        <v>0.4375</v>
      </c>
      <c r="E20" s="52">
        <v>0.375</v>
      </c>
      <c r="F20" s="52">
        <v>0.5</v>
      </c>
      <c r="G20" s="52">
        <v>0.57894736842105265</v>
      </c>
      <c r="H20" s="27"/>
      <c r="I20" s="51" t="s">
        <v>63</v>
      </c>
      <c r="J20" s="52">
        <v>0</v>
      </c>
      <c r="K20" s="52">
        <v>0</v>
      </c>
      <c r="L20" s="52">
        <v>0</v>
      </c>
      <c r="M20" s="52">
        <v>0</v>
      </c>
      <c r="N20" s="52">
        <v>0</v>
      </c>
      <c r="O20" s="52">
        <v>0</v>
      </c>
    </row>
    <row r="21" spans="1:15" s="30" customFormat="1" ht="15" customHeight="1" x14ac:dyDescent="0.2">
      <c r="A21" s="17" t="s">
        <v>64</v>
      </c>
      <c r="B21" s="52">
        <v>0.77868852459016391</v>
      </c>
      <c r="C21" s="52">
        <v>0.78151260504201681</v>
      </c>
      <c r="D21" s="52">
        <v>0.76859504132231404</v>
      </c>
      <c r="E21" s="52">
        <v>0.77235772357723576</v>
      </c>
      <c r="F21" s="52">
        <v>0.79527559055118113</v>
      </c>
      <c r="G21" s="52">
        <v>0.79338842975206614</v>
      </c>
      <c r="I21" s="17" t="s">
        <v>64</v>
      </c>
      <c r="J21" s="52">
        <v>0.12295081967213115</v>
      </c>
      <c r="K21" s="52">
        <v>8.4033613445378158E-2</v>
      </c>
      <c r="L21" s="52">
        <v>0.10743801652892562</v>
      </c>
      <c r="M21" s="52">
        <v>0.13008130081300814</v>
      </c>
      <c r="N21" s="52">
        <v>0.15748031496062992</v>
      </c>
      <c r="O21" s="52">
        <v>0.13223140495867769</v>
      </c>
    </row>
    <row r="22" spans="1:15" s="30" customFormat="1" ht="15" customHeight="1" x14ac:dyDescent="0.2">
      <c r="A22" s="51" t="s">
        <v>65</v>
      </c>
      <c r="B22" s="52">
        <v>0.78776978417266186</v>
      </c>
      <c r="C22" s="52">
        <v>0.79146141215106736</v>
      </c>
      <c r="D22" s="52">
        <v>0.797583081570997</v>
      </c>
      <c r="E22" s="52">
        <v>0.79371584699453557</v>
      </c>
      <c r="F22" s="52">
        <v>0.79807692307692313</v>
      </c>
      <c r="G22" s="52">
        <v>0.81969486823855753</v>
      </c>
      <c r="H22" s="27"/>
      <c r="I22" s="51" t="s">
        <v>65</v>
      </c>
      <c r="J22" s="52">
        <v>1</v>
      </c>
      <c r="K22" s="52">
        <v>1</v>
      </c>
      <c r="L22" s="52">
        <v>1</v>
      </c>
      <c r="M22" s="52">
        <v>1</v>
      </c>
      <c r="N22" s="52">
        <v>1</v>
      </c>
      <c r="O22" s="52">
        <v>1</v>
      </c>
    </row>
    <row r="23" spans="1:15" s="30" customFormat="1" ht="15" customHeight="1" x14ac:dyDescent="0.2">
      <c r="A23" s="49" t="s">
        <v>66</v>
      </c>
      <c r="B23" s="52">
        <v>0.83394833948339486</v>
      </c>
      <c r="C23" s="52">
        <v>0.82899628252788105</v>
      </c>
      <c r="D23" s="52">
        <v>0.82899628252788105</v>
      </c>
      <c r="E23" s="52">
        <v>0.83333333333333337</v>
      </c>
      <c r="F23" s="52">
        <v>0.84027777777777779</v>
      </c>
      <c r="G23" s="52">
        <v>0.83098591549295775</v>
      </c>
      <c r="I23" s="49" t="s">
        <v>66</v>
      </c>
      <c r="J23" s="52">
        <v>4.0590405904059039E-2</v>
      </c>
      <c r="K23" s="52">
        <v>4.0892193308550186E-2</v>
      </c>
      <c r="L23" s="52">
        <v>6.3197026022304828E-2</v>
      </c>
      <c r="M23" s="52">
        <v>6.0606060606060608E-2</v>
      </c>
      <c r="N23" s="52">
        <v>0.12847222222222221</v>
      </c>
      <c r="O23" s="52">
        <v>0.10211267605633803</v>
      </c>
    </row>
    <row r="24" spans="1:15" s="30" customFormat="1" ht="15" customHeight="1" x14ac:dyDescent="0.2">
      <c r="A24" s="51" t="s">
        <v>67</v>
      </c>
      <c r="B24" s="52">
        <v>0.91428571428571426</v>
      </c>
      <c r="C24" s="52">
        <v>0.8970588235294118</v>
      </c>
      <c r="D24" s="52">
        <v>0.90140845070422537</v>
      </c>
      <c r="E24" s="52">
        <v>0.89855072463768115</v>
      </c>
      <c r="F24" s="52">
        <v>0.92307692307692313</v>
      </c>
      <c r="G24" s="52">
        <v>0.95454545454545459</v>
      </c>
      <c r="H24" s="27"/>
      <c r="I24" s="51" t="s">
        <v>67</v>
      </c>
      <c r="J24" s="52">
        <v>7.1428571428571425E-2</v>
      </c>
      <c r="K24" s="52">
        <v>0.10294117647058823</v>
      </c>
      <c r="L24" s="52">
        <v>8.4507042253521125E-2</v>
      </c>
      <c r="M24" s="52">
        <v>0.10144927536231885</v>
      </c>
      <c r="N24" s="52">
        <v>6.1538461538461542E-2</v>
      </c>
      <c r="O24" s="52">
        <v>7.575757575757576E-2</v>
      </c>
    </row>
    <row r="25" spans="1:15" s="30" customFormat="1" ht="15" customHeight="1" x14ac:dyDescent="0.2">
      <c r="A25" s="15" t="s">
        <v>46</v>
      </c>
      <c r="B25" s="61" t="s">
        <v>54</v>
      </c>
      <c r="C25" s="61" t="s">
        <v>54</v>
      </c>
      <c r="D25" s="61" t="s">
        <v>55</v>
      </c>
      <c r="E25" s="61" t="s">
        <v>54</v>
      </c>
      <c r="F25" s="61" t="s">
        <v>55</v>
      </c>
      <c r="G25" s="61" t="s">
        <v>56</v>
      </c>
      <c r="H25" s="60"/>
      <c r="I25" s="15" t="s">
        <v>46</v>
      </c>
      <c r="J25" s="61" t="s">
        <v>70</v>
      </c>
      <c r="K25" s="61" t="s">
        <v>71</v>
      </c>
      <c r="L25" s="61" t="s">
        <v>72</v>
      </c>
      <c r="M25" s="61" t="s">
        <v>73</v>
      </c>
      <c r="N25" s="61" t="s">
        <v>73</v>
      </c>
      <c r="O25" s="61" t="s">
        <v>73</v>
      </c>
    </row>
    <row r="26" spans="1:15" s="30" customFormat="1" ht="15" customHeight="1" x14ac:dyDescent="0.2">
      <c r="A26" s="28"/>
      <c r="B26" s="29"/>
      <c r="C26" s="29"/>
      <c r="D26" s="29"/>
      <c r="E26" s="29"/>
      <c r="F26" s="27"/>
      <c r="G26" s="27"/>
      <c r="H26" s="27"/>
      <c r="I26" s="53"/>
    </row>
    <row r="27" spans="1:15" s="30" customFormat="1" ht="15" customHeight="1" x14ac:dyDescent="0.2">
      <c r="A27" s="35" t="s">
        <v>49</v>
      </c>
      <c r="B27" s="29"/>
      <c r="C27" s="29"/>
      <c r="D27" s="29"/>
      <c r="E27" s="29"/>
      <c r="F27" s="27"/>
      <c r="G27" s="27"/>
      <c r="I27" s="27"/>
    </row>
    <row r="28" spans="1:15" s="14" customFormat="1" ht="15" customHeight="1" x14ac:dyDescent="0.2">
      <c r="A28" s="28"/>
      <c r="B28" s="29"/>
      <c r="C28" s="29"/>
      <c r="D28" s="29"/>
      <c r="E28" s="29"/>
      <c r="F28" s="27"/>
      <c r="G28" s="27"/>
      <c r="H28" s="27"/>
      <c r="I28" s="27"/>
      <c r="J28" s="30"/>
      <c r="K28" s="30"/>
      <c r="L28" s="30"/>
      <c r="M28" s="30"/>
      <c r="N28" s="30"/>
      <c r="O28" s="30"/>
    </row>
    <row r="29" spans="1:15" s="30" customFormat="1" ht="15" customHeight="1" x14ac:dyDescent="0.2">
      <c r="A29" s="41" t="s">
        <v>41</v>
      </c>
      <c r="B29" s="29"/>
      <c r="C29" s="29"/>
      <c r="D29" s="29"/>
      <c r="E29" s="29"/>
      <c r="F29" s="27"/>
      <c r="G29" s="27"/>
      <c r="I29" s="27"/>
    </row>
    <row r="30" spans="1:15" s="30" customFormat="1" ht="15" customHeight="1" x14ac:dyDescent="0.2">
      <c r="A30" s="28"/>
      <c r="B30" s="29"/>
      <c r="C30" s="29"/>
      <c r="D30" s="29"/>
      <c r="E30" s="29"/>
      <c r="F30" s="27"/>
      <c r="G30" s="27"/>
      <c r="H30" s="27"/>
      <c r="I30" s="27"/>
    </row>
    <row r="31" spans="1:15" s="30" customFormat="1" ht="15" customHeight="1" x14ac:dyDescent="0.2">
      <c r="A31" s="28"/>
      <c r="B31" s="29"/>
      <c r="C31" s="29"/>
      <c r="D31" s="29"/>
      <c r="E31" s="29"/>
      <c r="F31" s="27"/>
      <c r="G31" s="27"/>
      <c r="H31" s="27"/>
      <c r="I31" s="27"/>
    </row>
    <row r="32" spans="1:15" s="30" customFormat="1" ht="15" customHeight="1" x14ac:dyDescent="0.2">
      <c r="B32" s="29"/>
      <c r="C32" s="29"/>
      <c r="D32" s="29"/>
      <c r="E32" s="29"/>
      <c r="F32" s="27"/>
      <c r="G32" s="27"/>
      <c r="H32" s="27"/>
      <c r="I32" s="27"/>
    </row>
    <row r="33" spans="1:15" s="30" customFormat="1" ht="15" customHeight="1" x14ac:dyDescent="0.2">
      <c r="A33" s="33"/>
      <c r="B33" s="29"/>
      <c r="C33" s="29"/>
      <c r="D33" s="29"/>
      <c r="E33" s="29"/>
      <c r="F33" s="27"/>
      <c r="G33" s="27"/>
      <c r="H33" s="27"/>
      <c r="I33" s="27"/>
    </row>
    <row r="34" spans="1:15" s="30" customFormat="1" ht="15" customHeight="1" x14ac:dyDescent="0.2">
      <c r="B34" s="29"/>
      <c r="C34" s="29"/>
      <c r="D34" s="29"/>
      <c r="E34" s="29"/>
      <c r="F34" s="27"/>
      <c r="G34" s="27"/>
      <c r="H34" s="27"/>
      <c r="I34" s="27"/>
    </row>
    <row r="35" spans="1:15" s="30" customFormat="1" ht="15" customHeight="1" x14ac:dyDescent="0.2">
      <c r="A35" s="28"/>
      <c r="B35" s="29"/>
      <c r="C35" s="29"/>
      <c r="D35" s="29"/>
      <c r="E35" s="29"/>
      <c r="F35" s="27"/>
      <c r="G35" s="27"/>
      <c r="H35" s="27"/>
      <c r="I35" s="27"/>
    </row>
    <row r="36" spans="1:15" s="30" customFormat="1" ht="15" customHeight="1" x14ac:dyDescent="0.2">
      <c r="A36" s="28"/>
      <c r="B36" s="29"/>
      <c r="C36" s="29"/>
      <c r="D36" s="29"/>
      <c r="E36" s="29"/>
      <c r="F36" s="27"/>
      <c r="G36" s="27"/>
      <c r="H36" s="27"/>
      <c r="I36" s="27"/>
    </row>
    <row r="37" spans="1:15" s="30" customFormat="1" ht="15" customHeight="1" x14ac:dyDescent="0.2">
      <c r="A37" s="28"/>
      <c r="B37" s="29"/>
      <c r="C37" s="29"/>
      <c r="D37" s="29"/>
      <c r="E37" s="29"/>
      <c r="F37" s="27"/>
      <c r="G37" s="27"/>
      <c r="H37" s="27"/>
      <c r="I37" s="27"/>
    </row>
    <row r="38" spans="1:15" s="30" customFormat="1" ht="15" customHeight="1" x14ac:dyDescent="0.2">
      <c r="A38" s="28"/>
      <c r="B38" s="29"/>
      <c r="C38" s="29"/>
      <c r="D38" s="29"/>
      <c r="E38" s="29"/>
      <c r="F38" s="27"/>
      <c r="G38" s="27"/>
      <c r="H38" s="27"/>
      <c r="I38" s="27"/>
    </row>
    <row r="39" spans="1:15" s="30" customFormat="1" ht="15" customHeight="1" x14ac:dyDescent="0.2">
      <c r="A39" s="28"/>
      <c r="B39" s="29"/>
      <c r="C39" s="29"/>
      <c r="D39" s="29"/>
      <c r="E39" s="29"/>
      <c r="F39" s="27"/>
      <c r="G39" s="27"/>
      <c r="H39" s="27"/>
      <c r="I39" s="27"/>
    </row>
    <row r="40" spans="1:15" s="30" customFormat="1" ht="15" customHeight="1" x14ac:dyDescent="0.2">
      <c r="A40" s="28"/>
      <c r="B40" s="29"/>
      <c r="C40" s="29"/>
      <c r="D40" s="29"/>
      <c r="E40" s="29"/>
      <c r="F40" s="27"/>
      <c r="G40" s="27"/>
      <c r="H40" s="27"/>
      <c r="I40" s="27"/>
    </row>
    <row r="41" spans="1:15" s="30" customFormat="1" ht="15" customHeight="1" x14ac:dyDescent="0.2">
      <c r="A41" s="28"/>
      <c r="B41" s="29"/>
      <c r="C41" s="29"/>
      <c r="D41" s="29"/>
      <c r="E41" s="29"/>
      <c r="F41" s="27"/>
      <c r="G41" s="27"/>
      <c r="H41" s="27"/>
      <c r="I41" s="27"/>
      <c r="J41" s="14"/>
      <c r="K41" s="14"/>
      <c r="L41" s="14"/>
      <c r="M41" s="14"/>
      <c r="N41" s="14"/>
      <c r="O41" s="14"/>
    </row>
    <row r="42" spans="1:15" s="30" customFormat="1" ht="15" customHeight="1" x14ac:dyDescent="0.2">
      <c r="A42" s="28"/>
      <c r="B42" s="29"/>
      <c r="C42" s="29"/>
      <c r="D42" s="29"/>
      <c r="E42" s="29"/>
      <c r="F42" s="27"/>
      <c r="G42" s="27"/>
      <c r="H42" s="27"/>
      <c r="I42" s="27"/>
    </row>
    <row r="43" spans="1:15" s="30" customFormat="1" ht="15" customHeight="1" x14ac:dyDescent="0.2">
      <c r="A43" s="28"/>
      <c r="B43" s="29"/>
      <c r="C43" s="29"/>
      <c r="D43" s="29"/>
      <c r="E43" s="29"/>
      <c r="F43" s="27"/>
      <c r="G43" s="27"/>
      <c r="H43" s="27"/>
      <c r="I43" s="27"/>
    </row>
    <row r="44" spans="1:15" s="14" customFormat="1" ht="15" customHeight="1" x14ac:dyDescent="0.2">
      <c r="A44" s="28"/>
      <c r="B44" s="29"/>
      <c r="C44" s="29"/>
      <c r="D44" s="29"/>
      <c r="E44" s="29"/>
      <c r="F44" s="27"/>
      <c r="G44" s="27"/>
      <c r="H44" s="27"/>
      <c r="I44" s="27"/>
      <c r="J44" s="30"/>
      <c r="K44" s="30"/>
      <c r="L44" s="30"/>
      <c r="M44" s="30"/>
      <c r="N44" s="30"/>
      <c r="O44" s="30"/>
    </row>
    <row r="45" spans="1:15" s="30" customFormat="1" ht="15" customHeight="1" x14ac:dyDescent="0.2">
      <c r="A45" s="28"/>
      <c r="B45" s="29"/>
      <c r="C45" s="29"/>
      <c r="D45" s="29"/>
      <c r="E45" s="29"/>
      <c r="F45" s="27"/>
      <c r="G45" s="27"/>
      <c r="H45" s="27"/>
      <c r="I45" s="27"/>
    </row>
    <row r="46" spans="1:15" s="30" customFormat="1" ht="15" customHeight="1" x14ac:dyDescent="0.2">
      <c r="A46" s="28"/>
      <c r="B46" s="29"/>
      <c r="C46" s="29"/>
      <c r="D46" s="29"/>
      <c r="E46" s="29"/>
      <c r="F46" s="27"/>
      <c r="G46" s="27"/>
      <c r="H46" s="27"/>
      <c r="I46" s="27"/>
    </row>
    <row r="47" spans="1:15" s="30" customFormat="1" ht="15" customHeight="1" x14ac:dyDescent="0.2">
      <c r="A47" s="28"/>
      <c r="B47" s="29"/>
      <c r="C47" s="29"/>
      <c r="D47" s="29"/>
      <c r="E47" s="29"/>
      <c r="F47" s="27"/>
      <c r="G47" s="27"/>
      <c r="H47" s="27"/>
      <c r="I47" s="27"/>
    </row>
    <row r="48" spans="1:15" s="30" customFormat="1" ht="15" customHeight="1" x14ac:dyDescent="0.2">
      <c r="A48" s="28"/>
      <c r="B48" s="29"/>
      <c r="C48" s="29"/>
      <c r="D48" s="29"/>
      <c r="E48" s="29"/>
      <c r="F48" s="27"/>
      <c r="G48" s="27"/>
      <c r="H48" s="27"/>
      <c r="I48" s="27"/>
      <c r="J48" s="27"/>
      <c r="K48" s="27"/>
      <c r="L48" s="27"/>
      <c r="M48" s="27"/>
      <c r="N48" s="27"/>
      <c r="O48" s="27"/>
    </row>
    <row r="49" spans="1:15" s="30" customFormat="1" ht="15" customHeight="1" x14ac:dyDescent="0.2">
      <c r="A49" s="28"/>
      <c r="B49" s="29"/>
      <c r="C49" s="29"/>
      <c r="D49" s="29"/>
      <c r="E49" s="29"/>
      <c r="F49" s="27"/>
      <c r="G49" s="27"/>
      <c r="H49" s="27"/>
      <c r="I49" s="27"/>
      <c r="J49" s="27"/>
      <c r="K49" s="27"/>
      <c r="L49" s="27"/>
      <c r="M49" s="27"/>
      <c r="N49" s="27"/>
      <c r="O49" s="27"/>
    </row>
    <row r="50" spans="1:15" s="30" customFormat="1" ht="15" customHeight="1" x14ac:dyDescent="0.2">
      <c r="A50" s="28"/>
      <c r="B50" s="29"/>
      <c r="C50" s="29"/>
      <c r="D50" s="29"/>
      <c r="E50" s="29"/>
      <c r="F50" s="27"/>
      <c r="G50" s="27"/>
      <c r="H50" s="27"/>
      <c r="I50" s="27"/>
      <c r="J50" s="27"/>
      <c r="K50" s="27"/>
      <c r="L50" s="27"/>
      <c r="M50" s="27"/>
      <c r="N50" s="27"/>
      <c r="O50" s="27"/>
    </row>
    <row r="51" spans="1:15" ht="12.75" hidden="1" x14ac:dyDescent="0.2"/>
    <row r="52" spans="1:15" ht="12.75" hidden="1" x14ac:dyDescent="0.2"/>
    <row r="53" spans="1:15" ht="12.75" hidden="1" x14ac:dyDescent="0.2"/>
    <row r="54" spans="1:15" ht="12.75" hidden="1" x14ac:dyDescent="0.2"/>
    <row r="55" spans="1:15" ht="12.75" hidden="1" x14ac:dyDescent="0.2"/>
    <row r="56" spans="1:15" ht="12.75" hidden="1" x14ac:dyDescent="0.2"/>
    <row r="57" spans="1:15" ht="12.75" hidden="1" x14ac:dyDescent="0.2"/>
    <row r="58" spans="1:15" ht="12.75" hidden="1" x14ac:dyDescent="0.2"/>
    <row r="59" spans="1:15" ht="12.75" hidden="1" x14ac:dyDescent="0.2"/>
    <row r="60" spans="1:15" ht="12.75" hidden="1" x14ac:dyDescent="0.2"/>
    <row r="61" spans="1:15" ht="12.75" hidden="1" x14ac:dyDescent="0.2"/>
    <row r="62" spans="1:15" ht="12.75" hidden="1" x14ac:dyDescent="0.2"/>
    <row r="63" spans="1:15" ht="12.75" hidden="1" x14ac:dyDescent="0.2"/>
    <row r="64" spans="1:15"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hidden="1" customHeight="1" x14ac:dyDescent="0.2"/>
    <row r="312" ht="0" hidden="1" customHeight="1" x14ac:dyDescent="0.2"/>
    <row r="313" ht="0" hidden="1" customHeight="1" x14ac:dyDescent="0.2"/>
    <row r="314" ht="0" hidden="1" customHeight="1" x14ac:dyDescent="0.2"/>
    <row r="315" ht="0" hidden="1" customHeight="1" x14ac:dyDescent="0.2"/>
    <row r="316" ht="0" hidden="1" customHeight="1" x14ac:dyDescent="0.2"/>
    <row r="317" ht="0" hidden="1" customHeight="1" x14ac:dyDescent="0.2"/>
    <row r="318" ht="0" hidden="1" customHeight="1" x14ac:dyDescent="0.2"/>
    <row r="319" ht="0" hidden="1" customHeight="1" x14ac:dyDescent="0.2"/>
    <row r="320" ht="0" hidden="1" customHeight="1" x14ac:dyDescent="0.2"/>
    <row r="321" ht="0" hidden="1" customHeight="1" x14ac:dyDescent="0.2"/>
    <row r="322" ht="0" hidden="1" customHeight="1" x14ac:dyDescent="0.2"/>
    <row r="323" ht="0" hidden="1" customHeight="1" x14ac:dyDescent="0.2"/>
    <row r="324" ht="0" hidden="1" customHeight="1" x14ac:dyDescent="0.2"/>
  </sheetData>
  <printOptions horizontalCentered="1" verticalCentered="1"/>
  <pageMargins left="0.15748031496062992" right="0.19685039370078741" top="0" bottom="0" header="0.31496062992125984" footer="0.31496062992125984"/>
  <pageSetup paperSize="9" scale="69" orientation="portrait" r:id="rId1"/>
  <headerFooter alignWithMargins="0"/>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D a t a M a s h u p   s q m i d = " c 1 c 6 9 9 e 6 - 1 f f 9 - 4 8 2 7 - a e 7 2 - b 7 4 8 b 2 5 1 4 0 6 3 "   x m l n s = " h t t p : / / s c h e m a s . m i c r o s o f t . c o m / D a t a M a s h u p " > A A A A A B g D A A B Q S w M E F A A C A A g A K W U 8 V Z U l u a e o A A A A + Q A A A B I A H A B D b 2 5 m a W c v U G F j a 2 F n Z S 5 4 b W w g o h g A K K A U A A A A A A A A A A A A A A A A A A A A A A A A A A A A h c 8 x D o I w G A X g q 5 D u t L U a I + S n D C Z O k h h N j G t T C j R C M b R Y 7 u b g k b y C J I q 6 O b 6 X b 3 j v c b t D O j R 1 c F W d 1 a 1 J 0 A x T F C g j 2 1 y b M k G 9 K 8 I V S j n s h D y L U g U j N j Y e b J 6 g y r l L T I j 3 H v s 5 b r u S M E p n 5 J R t D 7 J S j U A f r P / j U B v r h J E K c T i + x n C G o w V e M h Z h O l o g U w + Z N l / D x s m Y A v k p Y d 3 X r u 8 U L 7 p w s w c y R S D v G / w J U E s D B B Q A A g A I A C l l P F 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p Z T x V K I p H u A 4 A A A A R A A A A E w A c A E Z v c m 1 1 b G F z L 1 N l Y 3 R p b 2 4 x L m 0 g o h g A K K A U A A A A A A A A A A A A A A A A A A A A A A A A A A A A K 0 5 N L s n M z 1 M I h t C G 1 g B Q S w E C L Q A U A A I A C A A p Z T x V l S W 5 p 6 g A A A D 5 A A A A E g A A A A A A A A A A A A A A A A A A A A A A Q 2 9 u Z m l n L 1 B h Y 2 t h Z 2 U u e G 1 s U E s B A i 0 A F A A C A A g A K W U 8 V Q / K 6 a u k A A A A 6 Q A A A B M A A A A A A A A A A A A A A A A A 9 A A A A F t D b 2 5 0 Z W 5 0 X 1 R 5 c G V z X S 5 4 b W x Q S w E C L Q A U A A I A C A A p Z T x V 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u g M B 1 I 4 N A 0 u C s Y E x K Q u z m Q A A A A A C A A A A A A A D Z g A A w A A A A B A A A A C 4 b l p p s 2 n n Y H f 6 H H U r m k p 1 A A A A A A S A A A C g A A A A E A A A A H F f b D B J 1 Q Y 1 Y / 8 5 I 9 y s 3 E d Q A A A A e P Z a O r t 2 W + X A 7 c 2 F + M u L Y Q B x c 6 S K u 1 E 1 v e 6 Y 2 c N C 9 U u / E L 2 E N P g d y E c s M H F p h 9 d h c y c v K z k X N U T u 3 o U l p P H m m Z 4 t C b D F f o K b B l R c j s Y y N o k U A A A A + W G f B F 9 5 5 p q A 9 P 8 s 5 H u v L P o H p h E = < / D a t a M a s h u p > 
</file>

<file path=customXml/item2.xml><?xml version="1.0" encoding="utf-8"?>
<SyracuseOfficeCustomData>{"createMode":"plain_doc","forceRefresh":"0"}</SyracuseOfficeCustomData>
</file>

<file path=customXml/itemProps1.xml><?xml version="1.0" encoding="utf-8"?>
<ds:datastoreItem xmlns:ds="http://schemas.openxmlformats.org/officeDocument/2006/customXml" ds:itemID="{E8B1CF49-0A2E-4F40-BE2F-CFB66C86EB34}">
  <ds:schemaRefs>
    <ds:schemaRef ds:uri="http://schemas.microsoft.com/DataMashup"/>
  </ds:schemaRefs>
</ds:datastoreItem>
</file>

<file path=customXml/itemProps2.xml><?xml version="1.0" encoding="utf-8"?>
<ds:datastoreItem xmlns:ds="http://schemas.openxmlformats.org/officeDocument/2006/customXml" ds:itemID="{2E6075BA-1A90-42EA-A370-DD1A247498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8.01 Notice</vt:lpstr>
      <vt:lpstr>8.01 Tableau 1</vt:lpstr>
      <vt:lpstr>8.01 Tableau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MANAC-H</dc:creator>
  <cp:lastModifiedBy>Stéphanie MANAC-H</cp:lastModifiedBy>
  <dcterms:created xsi:type="dcterms:W3CDTF">2022-06-08T12:40:59Z</dcterms:created>
  <dcterms:modified xsi:type="dcterms:W3CDTF">2024-01-17T15:52:56Z</dcterms:modified>
</cp:coreProperties>
</file>